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U:\Data &amp; Research\Core Data Reporting\Postcode lending\2024 Q2 Data\Website files\"/>
    </mc:Choice>
  </mc:AlternateContent>
  <xr:revisionPtr revIDLastSave="0" documentId="13_ncr:1_{2B8DB02C-8AF9-4949-82EB-085784ED5BF5}" xr6:coauthVersionLast="47" xr6:coauthVersionMax="47" xr10:uidLastSave="{00000000-0000-0000-0000-000000000000}"/>
  <bookViews>
    <workbookView xWindow="-120" yWindow="-120" windowWidth="38640" windowHeight="15840" xr2:uid="{00000000-000D-0000-FFFF-FFFF00000000}"/>
  </bookViews>
  <sheets>
    <sheet name="Postcode sector lookup" sheetId="5" r:id="rId1"/>
    <sheet name="All postcode data" sheetId="4" r:id="rId2"/>
  </sheets>
  <definedNames>
    <definedName name="_xlnm._FilterDatabase" localSheetId="1" hidden="1">'All postcode data'!$A$8:$H$8</definedName>
    <definedName name="FirstBitOfPostcode" localSheetId="0">'Postcode sector lookup'!$K$8</definedName>
    <definedName name="FirstBitOfPostcode">#REF!</definedName>
    <definedName name="LengthOfPostcodeString" localSheetId="0">'Postcode sector lookup'!$J$8</definedName>
    <definedName name="LengthOfPostcodeString">#REF!</definedName>
    <definedName name="NumberOfLettersInPostcodeDistrict" localSheetId="0">'Postcode sector lookup'!$M$8</definedName>
    <definedName name="PositionOfLastNumberInPostcodeString" localSheetId="0">'Postcode sector lookup'!$I$8</definedName>
    <definedName name="PositionOfLastNumberInPostcodeString">#REF!</definedName>
    <definedName name="PostcodeArea" localSheetId="0">'Postcode sector lookup'!$G$10</definedName>
    <definedName name="PostcodeArea">#REF!</definedName>
    <definedName name="PostcodeDistrict" localSheetId="0">'Postcode sector lookup'!$I$10</definedName>
    <definedName name="PostcodeDistrict">#REF!</definedName>
    <definedName name="PostcodeFormatted" localSheetId="0">'Postcode sector lookup'!$H$8</definedName>
    <definedName name="PostcodeNoSpaces" localSheetId="0">'Postcode sector lookup'!$G$8</definedName>
    <definedName name="PostcodeNoSpaces">#REF!</definedName>
    <definedName name="PostcodeSector" localSheetId="0">'Postcode sector lookup'!$A$10</definedName>
    <definedName name="PostcodeSector">#REF!</definedName>
    <definedName name="RowMatchForSector" localSheetId="1">#REF!</definedName>
    <definedName name="RowMatchForSector" localSheetId="0">'Postcode sector lookup'!#REF!</definedName>
    <definedName name="RowMatchForSector">#REF!</definedName>
    <definedName name="SecondBitOfPostcode" localSheetId="0">'Postcode sector lookup'!$L$8</definedName>
    <definedName name="SecondBitOfPostcod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8" i="5" l="1"/>
  <c r="J5" i="5" s="1"/>
  <c r="Y5" i="5" l="1"/>
  <c r="T5" i="5"/>
  <c r="O5" i="5"/>
  <c r="I5" i="5"/>
  <c r="X5" i="5"/>
  <c r="S5" i="5"/>
  <c r="M5" i="5"/>
  <c r="AB5" i="5"/>
  <c r="W5" i="5"/>
  <c r="Q5" i="5"/>
  <c r="L5" i="5"/>
  <c r="J8" i="5"/>
  <c r="AA5" i="5"/>
  <c r="U5" i="5"/>
  <c r="P5" i="5"/>
  <c r="K5" i="5"/>
  <c r="Z5" i="5"/>
  <c r="V5" i="5"/>
  <c r="R5" i="5"/>
  <c r="N5" i="5"/>
  <c r="I8" i="5" l="1"/>
  <c r="K8" i="5" s="1"/>
  <c r="L8" i="5" l="1"/>
  <c r="H8" i="5" s="1"/>
  <c r="I10" i="5"/>
  <c r="G10" i="5" s="1"/>
  <c r="C6" i="5" l="1"/>
  <c r="C10" i="5" s="1"/>
  <c r="A10" i="5" l="1"/>
  <c r="A15" i="5" s="1"/>
</calcChain>
</file>

<file path=xl/sharedStrings.xml><?xml version="1.0" encoding="utf-8"?>
<sst xmlns="http://schemas.openxmlformats.org/spreadsheetml/2006/main" count="1923" uniqueCount="325">
  <si>
    <t>Click +/- buttons to expand and contract areas</t>
  </si>
  <si>
    <t>Or click here to return to postcode search</t>
  </si>
  <si>
    <t>Value of lending, £</t>
  </si>
  <si>
    <t>Region</t>
  </si>
  <si>
    <t>Area</t>
  </si>
  <si>
    <t>Area name</t>
  </si>
  <si>
    <t>Sector</t>
  </si>
  <si>
    <t>Belfast</t>
  </si>
  <si>
    <t>Northern Ireland</t>
  </si>
  <si>
    <t>Value of Lending</t>
  </si>
  <si>
    <t>Or click here to browse all geographies</t>
  </si>
  <si>
    <t>(where available):</t>
  </si>
  <si>
    <t>postal area:</t>
  </si>
  <si>
    <t>postcode sector:</t>
  </si>
  <si>
    <t>This postcode is in</t>
  </si>
  <si>
    <t>Enter postcode in the grey cell below</t>
  </si>
  <si>
    <t>BT</t>
  </si>
  <si>
    <t>Q4 2014</t>
  </si>
  <si>
    <t>BT1 1</t>
  </si>
  <si>
    <t>BT1 2</t>
  </si>
  <si>
    <t>BT1 3</t>
  </si>
  <si>
    <t>BT1 4</t>
  </si>
  <si>
    <t>BT1 5</t>
  </si>
  <si>
    <t>BT1 6</t>
  </si>
  <si>
    <t>BT1 9</t>
  </si>
  <si>
    <t>BT10 0</t>
  </si>
  <si>
    <t>BT10 9</t>
  </si>
  <si>
    <t>BT11 8</t>
  </si>
  <si>
    <t>BT11 9</t>
  </si>
  <si>
    <t>BT12 4</t>
  </si>
  <si>
    <t>BT12 5</t>
  </si>
  <si>
    <t>BT12 6</t>
  </si>
  <si>
    <t>BT12 7</t>
  </si>
  <si>
    <t>BT13 1</t>
  </si>
  <si>
    <t>BT13 2</t>
  </si>
  <si>
    <t>BT13 3</t>
  </si>
  <si>
    <t>BT13 9</t>
  </si>
  <si>
    <t>BT14 6</t>
  </si>
  <si>
    <t>BT14 7</t>
  </si>
  <si>
    <t>BT14 8</t>
  </si>
  <si>
    <t>BT15 1</t>
  </si>
  <si>
    <t>BT15 2</t>
  </si>
  <si>
    <t>BT15 3</t>
  </si>
  <si>
    <t>BT15 4</t>
  </si>
  <si>
    <t>BT15 5</t>
  </si>
  <si>
    <t>BT16 1</t>
  </si>
  <si>
    <t>BT16 2</t>
  </si>
  <si>
    <t>BT17 0</t>
  </si>
  <si>
    <t>BT17 9</t>
  </si>
  <si>
    <t>BT18 0</t>
  </si>
  <si>
    <t>BT18 8</t>
  </si>
  <si>
    <t>BT18 9</t>
  </si>
  <si>
    <t>BT19 1</t>
  </si>
  <si>
    <t>BT19 6</t>
  </si>
  <si>
    <t>BT19 7</t>
  </si>
  <si>
    <t>BT2 7</t>
  </si>
  <si>
    <t>BT2 8</t>
  </si>
  <si>
    <t>BT20 3</t>
  </si>
  <si>
    <t>BT20 4</t>
  </si>
  <si>
    <t>BT20 5</t>
  </si>
  <si>
    <t>BT20 9</t>
  </si>
  <si>
    <t>BT21 0</t>
  </si>
  <si>
    <t>BT22 1</t>
  </si>
  <si>
    <t>BT22 2</t>
  </si>
  <si>
    <t>BT23 4</t>
  </si>
  <si>
    <t>BT23 5</t>
  </si>
  <si>
    <t>BT23 6</t>
  </si>
  <si>
    <t>BT23 7</t>
  </si>
  <si>
    <t>BT23 8</t>
  </si>
  <si>
    <t>BT23 9</t>
  </si>
  <si>
    <t>BT24 7</t>
  </si>
  <si>
    <t>BT24 8</t>
  </si>
  <si>
    <t>BT25 1</t>
  </si>
  <si>
    <t>BT25 2</t>
  </si>
  <si>
    <t>BT26 6</t>
  </si>
  <si>
    <t>BT27 4</t>
  </si>
  <si>
    <t>BT27 5</t>
  </si>
  <si>
    <t>BT27 6</t>
  </si>
  <si>
    <t>BT28 1</t>
  </si>
  <si>
    <t>BT28 2</t>
  </si>
  <si>
    <t>BT28 3</t>
  </si>
  <si>
    <t>BT28 9</t>
  </si>
  <si>
    <t>BT29 4</t>
  </si>
  <si>
    <t>BT3 9</t>
  </si>
  <si>
    <t>BT30 0</t>
  </si>
  <si>
    <t>BT30 6</t>
  </si>
  <si>
    <t>BT30 7</t>
  </si>
  <si>
    <t>BT30 8</t>
  </si>
  <si>
    <t>BT30 9</t>
  </si>
  <si>
    <t>BT31 9</t>
  </si>
  <si>
    <t>BT32 3</t>
  </si>
  <si>
    <t>BT32 4</t>
  </si>
  <si>
    <t>BT32 5</t>
  </si>
  <si>
    <t>BT32 9</t>
  </si>
  <si>
    <t>BT33 0</t>
  </si>
  <si>
    <t>BT34 1</t>
  </si>
  <si>
    <t>BT34 2</t>
  </si>
  <si>
    <t>BT34 3</t>
  </si>
  <si>
    <t>BT34 4</t>
  </si>
  <si>
    <t>BT34 5</t>
  </si>
  <si>
    <t>BT35 0</t>
  </si>
  <si>
    <t>BT35 5</t>
  </si>
  <si>
    <t>BT35 6</t>
  </si>
  <si>
    <t>BT35 7</t>
  </si>
  <si>
    <t>BT35 8</t>
  </si>
  <si>
    <t>BT35 9</t>
  </si>
  <si>
    <t>BT36 4</t>
  </si>
  <si>
    <t>BT36 5</t>
  </si>
  <si>
    <t>BT36 6</t>
  </si>
  <si>
    <t>BT36 7</t>
  </si>
  <si>
    <t>BT36 9</t>
  </si>
  <si>
    <t>BT37 0</t>
  </si>
  <si>
    <t>BT37 9</t>
  </si>
  <si>
    <t>BT38 0</t>
  </si>
  <si>
    <t>BT38 7</t>
  </si>
  <si>
    <t>BT38 8</t>
  </si>
  <si>
    <t>BT38 9</t>
  </si>
  <si>
    <t>BT39 0</t>
  </si>
  <si>
    <t>BT39 1</t>
  </si>
  <si>
    <t>BT39 9</t>
  </si>
  <si>
    <t>BT4 1</t>
  </si>
  <si>
    <t>BT4 2</t>
  </si>
  <si>
    <t>BT4 3</t>
  </si>
  <si>
    <t>BT4 9</t>
  </si>
  <si>
    <t>BT40 1</t>
  </si>
  <si>
    <t>BT40 2</t>
  </si>
  <si>
    <t>BT40 3</t>
  </si>
  <si>
    <t>BT40 9</t>
  </si>
  <si>
    <t>BT41 1</t>
  </si>
  <si>
    <t>BT41 2</t>
  </si>
  <si>
    <t>BT41 3</t>
  </si>
  <si>
    <t>BT41 4</t>
  </si>
  <si>
    <t>BT41 9</t>
  </si>
  <si>
    <t>BT42 1</t>
  </si>
  <si>
    <t>BT42 2</t>
  </si>
  <si>
    <t>BT42 3</t>
  </si>
  <si>
    <t>BT42 4</t>
  </si>
  <si>
    <t>BT42 9</t>
  </si>
  <si>
    <t>BT43 5</t>
  </si>
  <si>
    <t>BT43 6</t>
  </si>
  <si>
    <t>BT43 7</t>
  </si>
  <si>
    <t>BT44 0</t>
  </si>
  <si>
    <t>BT44 8</t>
  </si>
  <si>
    <t>BT44 9</t>
  </si>
  <si>
    <t>BT45 5</t>
  </si>
  <si>
    <t>BT45 6</t>
  </si>
  <si>
    <t>BT45 7</t>
  </si>
  <si>
    <t>BT45 8</t>
  </si>
  <si>
    <t>BT45 9</t>
  </si>
  <si>
    <t>BT46 5</t>
  </si>
  <si>
    <t>BT47 2</t>
  </si>
  <si>
    <t>BT47 3</t>
  </si>
  <si>
    <t>BT47 4</t>
  </si>
  <si>
    <t>BT47 5</t>
  </si>
  <si>
    <t>BT47 6</t>
  </si>
  <si>
    <t>BT48 0</t>
  </si>
  <si>
    <t>BT48 4</t>
  </si>
  <si>
    <t>BT48 6</t>
  </si>
  <si>
    <t>BT48 7</t>
  </si>
  <si>
    <t>BT48 8</t>
  </si>
  <si>
    <t>BT48 9</t>
  </si>
  <si>
    <t>BT49 0</t>
  </si>
  <si>
    <t>BT49 4</t>
  </si>
  <si>
    <t>BT49 9</t>
  </si>
  <si>
    <t>BT5 4</t>
  </si>
  <si>
    <t>BT5 5</t>
  </si>
  <si>
    <t>BT5 6</t>
  </si>
  <si>
    <t>BT5 7</t>
  </si>
  <si>
    <t>BT5 9</t>
  </si>
  <si>
    <t>BT51 3</t>
  </si>
  <si>
    <t>BT51 4</t>
  </si>
  <si>
    <t>BT51 5</t>
  </si>
  <si>
    <t>BT52 1</t>
  </si>
  <si>
    <t>BT52 2</t>
  </si>
  <si>
    <t>BT52 9</t>
  </si>
  <si>
    <t>BT53 6</t>
  </si>
  <si>
    <t>BT53 7</t>
  </si>
  <si>
    <t>BT53 8</t>
  </si>
  <si>
    <t>BT53 9</t>
  </si>
  <si>
    <t>BT54 6</t>
  </si>
  <si>
    <t>BT55 7</t>
  </si>
  <si>
    <t>BT56 8</t>
  </si>
  <si>
    <t>BT57 8</t>
  </si>
  <si>
    <t>BT58 1</t>
  </si>
  <si>
    <t>BT6 0</t>
  </si>
  <si>
    <t>BT6 8</t>
  </si>
  <si>
    <t>BT6 9</t>
  </si>
  <si>
    <t>BT60 1</t>
  </si>
  <si>
    <t>BT60 2</t>
  </si>
  <si>
    <t>BT60 3</t>
  </si>
  <si>
    <t>BT60 4</t>
  </si>
  <si>
    <t>BT61 0</t>
  </si>
  <si>
    <t>BT61 7</t>
  </si>
  <si>
    <t>BT61 8</t>
  </si>
  <si>
    <t>BT61 9</t>
  </si>
  <si>
    <t>BT62 1</t>
  </si>
  <si>
    <t>BT62 2</t>
  </si>
  <si>
    <t>BT62 3</t>
  </si>
  <si>
    <t>BT62 4</t>
  </si>
  <si>
    <t>BT63 5</t>
  </si>
  <si>
    <t>BT63 6</t>
  </si>
  <si>
    <t>BT64 1</t>
  </si>
  <si>
    <t>BT64 2</t>
  </si>
  <si>
    <t>BT64 3</t>
  </si>
  <si>
    <t>BT64 9</t>
  </si>
  <si>
    <t>BT65 4</t>
  </si>
  <si>
    <t>BT65 5</t>
  </si>
  <si>
    <t>BT65 9</t>
  </si>
  <si>
    <t>BT66 6</t>
  </si>
  <si>
    <t>BT66 7</t>
  </si>
  <si>
    <t>BT66 8</t>
  </si>
  <si>
    <t>BT67 0</t>
  </si>
  <si>
    <t>BT67 9</t>
  </si>
  <si>
    <t>BT68 4</t>
  </si>
  <si>
    <t>BT69 6</t>
  </si>
  <si>
    <t>BT7 1</t>
  </si>
  <si>
    <t>BT7 2</t>
  </si>
  <si>
    <t>BT7 3</t>
  </si>
  <si>
    <t>BT70 1</t>
  </si>
  <si>
    <t>BT70 2</t>
  </si>
  <si>
    <t>BT70 3</t>
  </si>
  <si>
    <t>BT70 9</t>
  </si>
  <si>
    <t>BT71 4</t>
  </si>
  <si>
    <t>BT71 5</t>
  </si>
  <si>
    <t>BT71 6</t>
  </si>
  <si>
    <t>BT71 7</t>
  </si>
  <si>
    <t>BT74 0</t>
  </si>
  <si>
    <t>BT74 4</t>
  </si>
  <si>
    <t>BT74 5</t>
  </si>
  <si>
    <t>BT74 6</t>
  </si>
  <si>
    <t>BT74 7</t>
  </si>
  <si>
    <t>BT74 8</t>
  </si>
  <si>
    <t>BT74 9</t>
  </si>
  <si>
    <t>BT75 0</t>
  </si>
  <si>
    <t>BT76 0</t>
  </si>
  <si>
    <t>BT77 0</t>
  </si>
  <si>
    <t>BT78 1</t>
  </si>
  <si>
    <t>BT78 2</t>
  </si>
  <si>
    <t>BT78 3</t>
  </si>
  <si>
    <t>BT78 4</t>
  </si>
  <si>
    <t>BT78 5</t>
  </si>
  <si>
    <t>BT78 9</t>
  </si>
  <si>
    <t>BT79 0</t>
  </si>
  <si>
    <t>BT79 7</t>
  </si>
  <si>
    <t>BT79 8</t>
  </si>
  <si>
    <t>BT79 9</t>
  </si>
  <si>
    <t>BT8 6</t>
  </si>
  <si>
    <t>BT8 7</t>
  </si>
  <si>
    <t>BT8 8</t>
  </si>
  <si>
    <t>BT80 0</t>
  </si>
  <si>
    <t>BT80 1</t>
  </si>
  <si>
    <t>BT80 8</t>
  </si>
  <si>
    <t>BT80 9</t>
  </si>
  <si>
    <t>BT81 7</t>
  </si>
  <si>
    <t>BT82 0</t>
  </si>
  <si>
    <t>BT82 1</t>
  </si>
  <si>
    <t>BT82 8</t>
  </si>
  <si>
    <t>BT82 9</t>
  </si>
  <si>
    <t>BT9 5</t>
  </si>
  <si>
    <t>BT9 6</t>
  </si>
  <si>
    <t>BT9 7</t>
  </si>
  <si>
    <t>BT92 0</t>
  </si>
  <si>
    <t>BT92 1</t>
  </si>
  <si>
    <t>BT92 2</t>
  </si>
  <si>
    <t>BT92 3</t>
  </si>
  <si>
    <t>BT92 4</t>
  </si>
  <si>
    <t>BT92 5</t>
  </si>
  <si>
    <t>BT92 6</t>
  </si>
  <si>
    <t>BT92 7</t>
  </si>
  <si>
    <t>BT92 8</t>
  </si>
  <si>
    <t>BT92 9</t>
  </si>
  <si>
    <t>BT93 0</t>
  </si>
  <si>
    <t>BT93 1</t>
  </si>
  <si>
    <t>BT93 2</t>
  </si>
  <si>
    <t>BT93 3</t>
  </si>
  <si>
    <t>BT93 4</t>
  </si>
  <si>
    <t>BT93 5</t>
  </si>
  <si>
    <t>BT93 6</t>
  </si>
  <si>
    <t>BT93 7</t>
  </si>
  <si>
    <t>BT93 8</t>
  </si>
  <si>
    <t>BT94 1</t>
  </si>
  <si>
    <t>BT94 2</t>
  </si>
  <si>
    <t>BT94 3</t>
  </si>
  <si>
    <t>BT94 4</t>
  </si>
  <si>
    <t>BT94 5</t>
  </si>
  <si>
    <t>NIL</t>
  </si>
  <si>
    <t>BT other</t>
  </si>
  <si>
    <t>Q1 2015</t>
  </si>
  <si>
    <t>Value of SME Lending outstanding in Northern Ireland, split by sector postcode</t>
  </si>
  <si>
    <t>total</t>
  </si>
  <si>
    <t>Q2 2015</t>
  </si>
  <si>
    <t>Q3 2015</t>
  </si>
  <si>
    <t>Q4 2015</t>
  </si>
  <si>
    <t>Q1 2016</t>
  </si>
  <si>
    <t>Q2 2016</t>
  </si>
  <si>
    <t>Q3 2016</t>
  </si>
  <si>
    <t>Q4 2016</t>
  </si>
  <si>
    <t>UK Finance Statistics</t>
  </si>
  <si>
    <t>Q1 2017</t>
  </si>
  <si>
    <t>Q2 2017</t>
  </si>
  <si>
    <t>Q3 2017</t>
  </si>
  <si>
    <t>Q4 2017</t>
  </si>
  <si>
    <t>terminated</t>
  </si>
  <si>
    <t>Q1 2018</t>
  </si>
  <si>
    <t>Q2 2018</t>
  </si>
  <si>
    <t>Q3 2018</t>
  </si>
  <si>
    <t>Q4 2018</t>
  </si>
  <si>
    <t>Q1 2019</t>
  </si>
  <si>
    <t>Q2 2019</t>
  </si>
  <si>
    <t>Q3 2019</t>
  </si>
  <si>
    <t>Q4 2019</t>
  </si>
  <si>
    <t>Q1 2020</t>
  </si>
  <si>
    <t>Q2 2020</t>
  </si>
  <si>
    <t>Q3 2020</t>
  </si>
  <si>
    <t>Q4 2020</t>
  </si>
  <si>
    <t>Q1 2021</t>
  </si>
  <si>
    <t>Q2 2021</t>
  </si>
  <si>
    <t>Q3 2021</t>
  </si>
  <si>
    <t>Q4 2021</t>
  </si>
  <si>
    <t>H1 2022</t>
  </si>
  <si>
    <t>H2 2022</t>
  </si>
  <si>
    <t>H1 2023</t>
  </si>
  <si>
    <t>H2 2023</t>
  </si>
  <si>
    <t>H1 2024</t>
  </si>
  <si>
    <t>Postcode sector lookup: Value of SME Lending outstanding end-June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</si>
</sst>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£&quot;#,##0;\-&quot;£&quot;#,##0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&quot;£&quot;#,##0"/>
  </numFmts>
  <fonts count="23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1"/>
      <color theme="3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theme="1"/>
      <name val="Arial"/>
      <family val="2"/>
    </font>
    <font>
      <b/>
      <sz val="11"/>
      <color theme="3"/>
      <name val="Arial"/>
      <family val="2"/>
    </font>
    <font>
      <b/>
      <sz val="11"/>
      <color theme="1"/>
      <name val="Arial"/>
      <family val="2"/>
    </font>
    <font>
      <b/>
      <sz val="16"/>
      <color rgb="FF00B6A3"/>
      <name val="Arial"/>
      <family val="2"/>
    </font>
    <font>
      <i/>
      <sz val="14"/>
      <color theme="1"/>
      <name val="Arial"/>
      <family val="2"/>
    </font>
    <font>
      <b/>
      <sz val="11"/>
      <color rgb="FFFF0000"/>
      <name val="Arial"/>
      <family val="2"/>
    </font>
    <font>
      <b/>
      <sz val="18"/>
      <color theme="0" tint="-0.499984740745262"/>
      <name val="Arial"/>
      <family val="2"/>
    </font>
    <font>
      <sz val="14"/>
      <color rgb="FF333344"/>
      <name val="Arial"/>
      <family val="2"/>
    </font>
    <font>
      <b/>
      <sz val="16"/>
      <color theme="3"/>
      <name val="Arial"/>
      <family val="2"/>
    </font>
    <font>
      <b/>
      <sz val="14"/>
      <color theme="0" tint="-0.499984740745262"/>
      <name val="Arial"/>
      <family val="2"/>
    </font>
    <font>
      <b/>
      <sz val="16"/>
      <color rgb="FF333344"/>
      <name val="Arial"/>
      <family val="2"/>
    </font>
    <font>
      <sz val="11"/>
      <color rgb="FF333344"/>
      <name val="Arial"/>
      <family val="2"/>
    </font>
    <font>
      <b/>
      <sz val="11"/>
      <color rgb="FF333344"/>
      <name val="Arial"/>
      <family val="2"/>
    </font>
    <font>
      <b/>
      <sz val="22"/>
      <color rgb="FF333344"/>
      <name val="Arial"/>
      <family val="2"/>
    </font>
    <font>
      <b/>
      <sz val="14"/>
      <color rgb="FF00B6A3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auto="1"/>
      </bottom>
      <diagonal/>
    </border>
  </borders>
  <cellStyleXfs count="46">
    <xf numFmtId="0" fontId="0" fillId="0" borderId="0"/>
    <xf numFmtId="0" fontId="2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/>
    <xf numFmtId="0" fontId="3" fillId="0" borderId="0" applyNumberForma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6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46">
    <xf numFmtId="0" fontId="0" fillId="0" borderId="0" xfId="0"/>
    <xf numFmtId="0" fontId="1" fillId="0" borderId="0" xfId="3" applyFont="1" applyAlignment="1">
      <alignment vertical="top"/>
    </xf>
    <xf numFmtId="0" fontId="9" fillId="0" borderId="0" xfId="3" applyFont="1" applyAlignment="1">
      <alignment horizontal="right" vertical="top"/>
    </xf>
    <xf numFmtId="0" fontId="1" fillId="0" borderId="0" xfId="3" applyFont="1"/>
    <xf numFmtId="0" fontId="9" fillId="0" borderId="0" xfId="3" applyFont="1" applyAlignment="1">
      <alignment horizontal="right"/>
    </xf>
    <xf numFmtId="0" fontId="11" fillId="3" borderId="7" xfId="3" applyFont="1" applyFill="1" applyBorder="1" applyProtection="1">
      <protection locked="0"/>
    </xf>
    <xf numFmtId="0" fontId="9" fillId="0" borderId="0" xfId="3" applyFont="1" applyAlignment="1">
      <alignment horizontal="left"/>
    </xf>
    <xf numFmtId="0" fontId="9" fillId="0" borderId="0" xfId="3" applyFont="1"/>
    <xf numFmtId="0" fontId="9" fillId="2" borderId="7" xfId="3" applyFont="1" applyFill="1" applyBorder="1" applyAlignment="1">
      <alignment horizontal="left" vertical="top"/>
    </xf>
    <xf numFmtId="5" fontId="1" fillId="0" borderId="0" xfId="9" applyNumberFormat="1" applyFont="1"/>
    <xf numFmtId="0" fontId="9" fillId="2" borderId="7" xfId="3" applyFont="1" applyFill="1" applyBorder="1" applyAlignment="1">
      <alignment horizontal="right" vertical="top"/>
    </xf>
    <xf numFmtId="0" fontId="9" fillId="0" borderId="0" xfId="3" applyFont="1" applyAlignment="1">
      <alignment horizontal="left" vertical="top"/>
    </xf>
    <xf numFmtId="0" fontId="12" fillId="0" borderId="0" xfId="3" applyFont="1"/>
    <xf numFmtId="5" fontId="9" fillId="2" borderId="7" xfId="9" applyNumberFormat="1" applyFont="1" applyFill="1" applyBorder="1" applyAlignment="1">
      <alignment horizontal="left"/>
    </xf>
    <xf numFmtId="9" fontId="1" fillId="0" borderId="0" xfId="40" applyFont="1"/>
    <xf numFmtId="0" fontId="13" fillId="0" borderId="6" xfId="1" applyFont="1" applyBorder="1" applyAlignment="1" applyProtection="1">
      <alignment vertical="top" wrapText="1"/>
      <protection locked="0"/>
    </xf>
    <xf numFmtId="0" fontId="14" fillId="0" borderId="0" xfId="0" applyFont="1"/>
    <xf numFmtId="0" fontId="10" fillId="0" borderId="0" xfId="1" applyFont="1" applyAlignment="1">
      <alignment horizontal="left" vertical="top"/>
    </xf>
    <xf numFmtId="0" fontId="1" fillId="0" borderId="0" xfId="3" applyFont="1" applyAlignment="1">
      <alignment horizontal="left"/>
    </xf>
    <xf numFmtId="0" fontId="15" fillId="0" borderId="0" xfId="1" applyFont="1" applyAlignment="1">
      <alignment horizontal="left" vertical="top"/>
    </xf>
    <xf numFmtId="0" fontId="8" fillId="0" borderId="0" xfId="4" applyFont="1"/>
    <xf numFmtId="0" fontId="16" fillId="0" borderId="0" xfId="1" applyFont="1" applyAlignment="1">
      <alignment horizontal="left" vertical="top"/>
    </xf>
    <xf numFmtId="0" fontId="8" fillId="0" borderId="0" xfId="4" applyFont="1" applyAlignment="1">
      <alignment vertical="center"/>
    </xf>
    <xf numFmtId="0" fontId="1" fillId="0" borderId="0" xfId="3" applyFont="1" applyAlignment="1">
      <alignment vertical="center"/>
    </xf>
    <xf numFmtId="0" fontId="17" fillId="0" borderId="4" xfId="1" applyFont="1" applyBorder="1" applyAlignment="1">
      <alignment horizontal="left" vertical="center"/>
    </xf>
    <xf numFmtId="0" fontId="18" fillId="0" borderId="4" xfId="3" applyFont="1" applyBorder="1" applyAlignment="1">
      <alignment horizontal="left" vertical="center"/>
    </xf>
    <xf numFmtId="0" fontId="17" fillId="0" borderId="4" xfId="1" applyFont="1" applyBorder="1" applyAlignment="1">
      <alignment vertical="center"/>
    </xf>
    <xf numFmtId="0" fontId="19" fillId="0" borderId="4" xfId="4" applyFont="1" applyBorder="1" applyAlignment="1">
      <alignment vertical="center"/>
    </xf>
    <xf numFmtId="164" fontId="19" fillId="0" borderId="4" xfId="4" applyNumberFormat="1" applyFont="1" applyBorder="1" applyAlignment="1">
      <alignment horizontal="centerContinuous" vertical="center" wrapText="1"/>
    </xf>
    <xf numFmtId="0" fontId="18" fillId="0" borderId="0" xfId="3" applyFont="1"/>
    <xf numFmtId="0" fontId="19" fillId="0" borderId="0" xfId="4" applyFont="1" applyAlignment="1">
      <alignment horizontal="left"/>
    </xf>
    <xf numFmtId="0" fontId="19" fillId="0" borderId="0" xfId="4" applyFont="1"/>
    <xf numFmtId="164" fontId="1" fillId="0" borderId="0" xfId="3" applyNumberFormat="1" applyFont="1" applyAlignment="1">
      <alignment horizontal="right"/>
    </xf>
    <xf numFmtId="3" fontId="1" fillId="0" borderId="0" xfId="3" applyNumberFormat="1" applyFont="1" applyAlignment="1">
      <alignment horizontal="right"/>
    </xf>
    <xf numFmtId="164" fontId="19" fillId="0" borderId="0" xfId="4" applyNumberFormat="1" applyFont="1" applyAlignment="1">
      <alignment horizontal="right"/>
    </xf>
    <xf numFmtId="0" fontId="18" fillId="0" borderId="0" xfId="3" applyFont="1" applyAlignment="1">
      <alignment horizontal="left"/>
    </xf>
    <xf numFmtId="164" fontId="1" fillId="0" borderId="0" xfId="3" applyNumberFormat="1" applyFont="1"/>
    <xf numFmtId="0" fontId="20" fillId="0" borderId="0" xfId="1" applyFont="1" applyAlignment="1">
      <alignment vertical="top"/>
    </xf>
    <xf numFmtId="0" fontId="21" fillId="0" borderId="0" xfId="1" applyFont="1" applyAlignment="1">
      <alignment vertical="top"/>
    </xf>
    <xf numFmtId="0" fontId="19" fillId="0" borderId="5" xfId="4" applyFont="1" applyBorder="1" applyAlignment="1">
      <alignment horizontal="center" vertical="center" wrapText="1"/>
    </xf>
    <xf numFmtId="0" fontId="19" fillId="0" borderId="5" xfId="4" applyFont="1" applyBorder="1" applyAlignment="1">
      <alignment horizontal="center" vertical="center"/>
    </xf>
    <xf numFmtId="164" fontId="19" fillId="0" borderId="8" xfId="4" applyNumberFormat="1" applyFont="1" applyBorder="1" applyAlignment="1">
      <alignment horizontal="center" vertical="center" wrapText="1"/>
    </xf>
    <xf numFmtId="0" fontId="18" fillId="0" borderId="0" xfId="3" applyFont="1" applyAlignment="1">
      <alignment horizontal="center"/>
    </xf>
    <xf numFmtId="0" fontId="10" fillId="0" borderId="1" xfId="2" applyFont="1" applyBorder="1" applyAlignment="1">
      <alignment vertical="center"/>
    </xf>
    <xf numFmtId="0" fontId="10" fillId="0" borderId="2" xfId="2" applyFont="1" applyBorder="1" applyAlignment="1">
      <alignment vertical="center"/>
    </xf>
    <xf numFmtId="0" fontId="10" fillId="0" borderId="3" xfId="2" applyFont="1" applyBorder="1" applyAlignment="1">
      <alignment vertical="center"/>
    </xf>
  </cellXfs>
  <cellStyles count="46">
    <cellStyle name="Comma 2" xfId="5" xr:uid="{00000000-0005-0000-0000-000000000000}"/>
    <cellStyle name="Comma 2 2" xfId="6" xr:uid="{00000000-0005-0000-0000-000001000000}"/>
    <cellStyle name="Comma 3" xfId="7" xr:uid="{00000000-0005-0000-0000-000002000000}"/>
    <cellStyle name="Comma 3 2" xfId="8" xr:uid="{00000000-0005-0000-0000-000003000000}"/>
    <cellStyle name="Comma 4" xfId="9" xr:uid="{00000000-0005-0000-0000-000004000000}"/>
    <cellStyle name="Comma 4 2" xfId="10" xr:uid="{00000000-0005-0000-0000-000005000000}"/>
    <cellStyle name="Comma 4 2 2" xfId="11" xr:uid="{00000000-0005-0000-0000-000006000000}"/>
    <cellStyle name="Comma 4 3" xfId="12" xr:uid="{00000000-0005-0000-0000-000007000000}"/>
    <cellStyle name="Comma 4 3 2" xfId="13" xr:uid="{00000000-0005-0000-0000-000008000000}"/>
    <cellStyle name="Comma 4 4" xfId="14" xr:uid="{00000000-0005-0000-0000-000009000000}"/>
    <cellStyle name="Comma 5" xfId="15" xr:uid="{00000000-0005-0000-0000-00000A000000}"/>
    <cellStyle name="Comma 5 2" xfId="16" xr:uid="{00000000-0005-0000-0000-00000B000000}"/>
    <cellStyle name="Comma 6" xfId="17" xr:uid="{00000000-0005-0000-0000-00000C000000}"/>
    <cellStyle name="Comma 6 2" xfId="18" xr:uid="{00000000-0005-0000-0000-00000D000000}"/>
    <cellStyle name="Comma 7" xfId="19" xr:uid="{00000000-0005-0000-0000-00000E000000}"/>
    <cellStyle name="Comma 7 2" xfId="20" xr:uid="{00000000-0005-0000-0000-00000F000000}"/>
    <cellStyle name="Comma 8" xfId="21" xr:uid="{00000000-0005-0000-0000-000010000000}"/>
    <cellStyle name="Currency 2" xfId="22" xr:uid="{00000000-0005-0000-0000-000011000000}"/>
    <cellStyle name="Currency 2 2" xfId="23" xr:uid="{00000000-0005-0000-0000-000012000000}"/>
    <cellStyle name="Currency 2 2 2" xfId="24" xr:uid="{00000000-0005-0000-0000-000013000000}"/>
    <cellStyle name="Currency 2 3" xfId="25" xr:uid="{00000000-0005-0000-0000-000014000000}"/>
    <cellStyle name="Heading 4 2" xfId="4" xr:uid="{00000000-0005-0000-0000-000015000000}"/>
    <cellStyle name="Hyperlink" xfId="2" builtinId="8"/>
    <cellStyle name="Normal" xfId="0" builtinId="0"/>
    <cellStyle name="Normal 2" xfId="3" xr:uid="{00000000-0005-0000-0000-000018000000}"/>
    <cellStyle name="Normal 2 2" xfId="26" xr:uid="{00000000-0005-0000-0000-000019000000}"/>
    <cellStyle name="Normal 2 2 2" xfId="27" xr:uid="{00000000-0005-0000-0000-00001A000000}"/>
    <cellStyle name="Normal 2 2 3" xfId="28" xr:uid="{00000000-0005-0000-0000-00001B000000}"/>
    <cellStyle name="Normal 2 3" xfId="29" xr:uid="{00000000-0005-0000-0000-00001C000000}"/>
    <cellStyle name="Normal 2 4" xfId="30" xr:uid="{00000000-0005-0000-0000-00001D000000}"/>
    <cellStyle name="Normal 3" xfId="31" xr:uid="{00000000-0005-0000-0000-00001E000000}"/>
    <cellStyle name="Normal 3 2" xfId="32" xr:uid="{00000000-0005-0000-0000-00001F000000}"/>
    <cellStyle name="Normal 4" xfId="33" xr:uid="{00000000-0005-0000-0000-000020000000}"/>
    <cellStyle name="Normal 4 2" xfId="34" xr:uid="{00000000-0005-0000-0000-000021000000}"/>
    <cellStyle name="Normal 4 3" xfId="35" xr:uid="{00000000-0005-0000-0000-000022000000}"/>
    <cellStyle name="Normal 5" xfId="36" xr:uid="{00000000-0005-0000-0000-000023000000}"/>
    <cellStyle name="Normal 6" xfId="37" xr:uid="{00000000-0005-0000-0000-000024000000}"/>
    <cellStyle name="Percent 2" xfId="38" xr:uid="{00000000-0005-0000-0000-000025000000}"/>
    <cellStyle name="Percent 3" xfId="39" xr:uid="{00000000-0005-0000-0000-000026000000}"/>
    <cellStyle name="Percent 4" xfId="40" xr:uid="{00000000-0005-0000-0000-000027000000}"/>
    <cellStyle name="Percent 4 2" xfId="41" xr:uid="{00000000-0005-0000-0000-000028000000}"/>
    <cellStyle name="Percent 4 3" xfId="42" xr:uid="{00000000-0005-0000-0000-000029000000}"/>
    <cellStyle name="Percent 5" xfId="43" xr:uid="{00000000-0005-0000-0000-00002A000000}"/>
    <cellStyle name="Percent 6" xfId="44" xr:uid="{00000000-0005-0000-0000-00002B000000}"/>
    <cellStyle name="Percent 7" xfId="45" xr:uid="{00000000-0005-0000-0000-00002C000000}"/>
    <cellStyle name="Title" xfId="1" builtinId="15"/>
  </cellStyles>
  <dxfs count="4">
    <dxf>
      <font>
        <color theme="0"/>
      </font>
      <fill>
        <patternFill patternType="none">
          <bgColor auto="1"/>
        </patternFill>
      </fill>
      <border>
        <left/>
        <right/>
        <top/>
        <bottom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</border>
    </dxf>
    <dxf>
      <font>
        <b/>
        <i val="0"/>
      </font>
      <fill>
        <patternFill>
          <bgColor rgb="FFFF0000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</border>
    </dxf>
  </dxfs>
  <tableStyles count="0" defaultTableStyle="TableStyleMedium2" defaultPivotStyle="PivotStyleLight16"/>
  <colors>
    <mruColors>
      <color rgb="FF00B6A3"/>
      <color rgb="FF33334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347383</xdr:colOff>
      <xdr:row>0</xdr:row>
      <xdr:rowOff>145675</xdr:rowOff>
    </xdr:from>
    <xdr:to>
      <xdr:col>2</xdr:col>
      <xdr:colOff>1897671</xdr:colOff>
      <xdr:row>0</xdr:row>
      <xdr:rowOff>1175691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B7CED45-5440-4ECC-96D2-732EAD94BA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7383" y="145675"/>
          <a:ext cx="4150053" cy="10300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3"/>
  <sheetViews>
    <sheetView showGridLines="0" tabSelected="1" zoomScale="85" zoomScaleNormal="85" workbookViewId="0">
      <selection activeCell="A8" sqref="A8"/>
    </sheetView>
  </sheetViews>
  <sheetFormatPr defaultRowHeight="16.5" customHeight="1" x14ac:dyDescent="0.2"/>
  <cols>
    <col min="1" max="1" width="32.625" style="3" customWidth="1"/>
    <col min="2" max="2" width="1.5" style="3" customWidth="1"/>
    <col min="3" max="3" width="29.25" style="3" customWidth="1"/>
    <col min="4" max="4" width="1.875" style="3" customWidth="1"/>
    <col min="5" max="5" width="55.375" style="3" customWidth="1"/>
    <col min="6" max="6" width="12.375" style="3" hidden="1" customWidth="1"/>
    <col min="7" max="29" width="8" style="3" hidden="1" customWidth="1"/>
    <col min="30" max="30" width="56.75" style="3" customWidth="1"/>
    <col min="31" max="31" width="17.75" style="3" customWidth="1"/>
    <col min="32" max="16384" width="9" style="3"/>
  </cols>
  <sheetData>
    <row r="1" spans="1:30" ht="111.75" customHeight="1" x14ac:dyDescent="0.2"/>
    <row r="2" spans="1:30" ht="30" customHeight="1" x14ac:dyDescent="0.2">
      <c r="A2" s="37" t="s">
        <v>324</v>
      </c>
      <c r="B2" s="1"/>
      <c r="C2" s="2"/>
      <c r="D2" s="2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ht="5.25" customHeight="1" x14ac:dyDescent="0.2">
      <c r="A3" s="1"/>
      <c r="B3" s="1"/>
      <c r="C3" s="2"/>
      <c r="D3" s="2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ht="25.5" customHeight="1" x14ac:dyDescent="0.2">
      <c r="A4" s="38" t="s">
        <v>15</v>
      </c>
      <c r="B4" s="1"/>
      <c r="C4" s="2"/>
      <c r="D4" s="2"/>
      <c r="E4" s="1"/>
      <c r="F4" s="1"/>
      <c r="G4" s="1"/>
      <c r="H4" s="1"/>
      <c r="I4" s="1">
        <v>20</v>
      </c>
      <c r="J4" s="1">
        <v>19</v>
      </c>
      <c r="K4" s="1">
        <v>18</v>
      </c>
      <c r="L4" s="1">
        <v>17</v>
      </c>
      <c r="M4" s="1">
        <v>16</v>
      </c>
      <c r="N4" s="1">
        <v>15</v>
      </c>
      <c r="O4" s="1">
        <v>14</v>
      </c>
      <c r="P4" s="1">
        <v>13</v>
      </c>
      <c r="Q4" s="1">
        <v>12</v>
      </c>
      <c r="R4" s="1">
        <v>11</v>
      </c>
      <c r="S4" s="1">
        <v>10</v>
      </c>
      <c r="T4" s="1">
        <v>9</v>
      </c>
      <c r="U4" s="1">
        <v>8</v>
      </c>
      <c r="V4" s="1">
        <v>7</v>
      </c>
      <c r="W4" s="1">
        <v>6</v>
      </c>
      <c r="X4" s="1">
        <v>5</v>
      </c>
      <c r="Y4" s="1">
        <v>4</v>
      </c>
      <c r="Z4" s="1">
        <v>3</v>
      </c>
      <c r="AA4" s="1">
        <v>2</v>
      </c>
      <c r="AB4" s="1">
        <v>1</v>
      </c>
      <c r="AC4" s="1"/>
    </row>
    <row r="5" spans="1:30" ht="5.25" customHeight="1" thickBot="1" x14ac:dyDescent="0.3">
      <c r="C5" s="4"/>
      <c r="D5" s="4"/>
      <c r="I5" s="3" t="b">
        <f t="shared" ref="I5:AB5" si="0">ISNUMBER(VALUE(MID($G$8,I$4,1)))</f>
        <v>0</v>
      </c>
      <c r="J5" s="3" t="b">
        <f t="shared" si="0"/>
        <v>0</v>
      </c>
      <c r="K5" s="3" t="b">
        <f t="shared" si="0"/>
        <v>0</v>
      </c>
      <c r="L5" s="3" t="b">
        <f t="shared" si="0"/>
        <v>0</v>
      </c>
      <c r="M5" s="3" t="b">
        <f t="shared" si="0"/>
        <v>0</v>
      </c>
      <c r="N5" s="3" t="b">
        <f t="shared" si="0"/>
        <v>0</v>
      </c>
      <c r="O5" s="3" t="b">
        <f t="shared" si="0"/>
        <v>0</v>
      </c>
      <c r="P5" s="3" t="b">
        <f t="shared" si="0"/>
        <v>0</v>
      </c>
      <c r="Q5" s="3" t="b">
        <f t="shared" si="0"/>
        <v>0</v>
      </c>
      <c r="R5" s="3" t="b">
        <f t="shared" si="0"/>
        <v>0</v>
      </c>
      <c r="S5" s="3" t="b">
        <f t="shared" si="0"/>
        <v>0</v>
      </c>
      <c r="T5" s="3" t="b">
        <f t="shared" si="0"/>
        <v>0</v>
      </c>
      <c r="U5" s="3" t="b">
        <f t="shared" si="0"/>
        <v>0</v>
      </c>
      <c r="V5" s="3" t="b">
        <f t="shared" si="0"/>
        <v>0</v>
      </c>
      <c r="W5" s="3" t="b">
        <f t="shared" si="0"/>
        <v>0</v>
      </c>
      <c r="X5" s="3" t="b">
        <f t="shared" si="0"/>
        <v>0</v>
      </c>
      <c r="Y5" s="3" t="b">
        <f t="shared" si="0"/>
        <v>0</v>
      </c>
      <c r="Z5" s="3" t="b">
        <f t="shared" si="0"/>
        <v>0</v>
      </c>
      <c r="AA5" s="3" t="b">
        <f t="shared" si="0"/>
        <v>0</v>
      </c>
      <c r="AB5" s="3" t="b">
        <f t="shared" si="0"/>
        <v>0</v>
      </c>
    </row>
    <row r="6" spans="1:30" ht="27.75" customHeight="1" thickBot="1" x14ac:dyDescent="0.35">
      <c r="A6" s="5"/>
      <c r="C6" s="6" t="str">
        <f>IF(AND(LEN($A$6)&gt;0,LEN($A$6)&lt;5),"ERROR: INCOMPLETE POSTCODE",IF(OR($A6="",$A6="Type your postcode here"),"",IF(AND(NOT(ISBLANK($G$10)),NOT(ISNA($G$10)))=FALSE,"ERROR, INCOMPLETE OR INVALID","")))</f>
        <v/>
      </c>
      <c r="D6" s="4"/>
    </row>
    <row r="7" spans="1:30" ht="9" customHeight="1" x14ac:dyDescent="0.25">
      <c r="C7" s="4"/>
      <c r="D7" s="4"/>
    </row>
    <row r="8" spans="1:30" ht="24.75" customHeight="1" x14ac:dyDescent="0.25">
      <c r="A8" s="7" t="s">
        <v>14</v>
      </c>
      <c r="D8" s="4"/>
      <c r="G8" s="3" t="str">
        <f>UPPER(SUBSTITUTE(A6," ",""))</f>
        <v/>
      </c>
      <c r="H8" s="3" t="e">
        <f ca="1">FirstBitOfPostcode&amp;" "&amp;SecondBitOfPostcode</f>
        <v>#N/A</v>
      </c>
      <c r="I8" s="3" t="e">
        <f ca="1">OFFSET($A$4,0,MATCH(TRUE,$5:$5,0)-1)</f>
        <v>#N/A</v>
      </c>
      <c r="J8" s="3">
        <f>LEN(PostcodeNoSpaces)</f>
        <v>0</v>
      </c>
      <c r="K8" s="3" t="e">
        <f ca="1">TRIM(MID(PostcodeNoSpaces,1,PositionOfLastNumberInPostcodeString-1))</f>
        <v>#N/A</v>
      </c>
      <c r="L8" s="3" t="e">
        <f ca="1">TRIM(MID(PostcodeNoSpaces,PositionOfLastNumberInPostcodeString,LengthOfPostcodeString-PositionOfLastNumberInPostcodeString+1))</f>
        <v>#N/A</v>
      </c>
    </row>
    <row r="9" spans="1:30" ht="18" customHeight="1" thickBot="1" x14ac:dyDescent="0.3">
      <c r="A9" s="7" t="s">
        <v>13</v>
      </c>
      <c r="B9" s="1"/>
      <c r="C9" s="7" t="s">
        <v>12</v>
      </c>
      <c r="D9" s="4"/>
    </row>
    <row r="10" spans="1:30" ht="16.5" customHeight="1" thickBot="1" x14ac:dyDescent="0.3">
      <c r="A10" s="8" t="e">
        <f ca="1">IF(LEN(C6)&gt;0,"",FirstBitOfPostcode&amp;" "&amp;LEFT(SecondBitOfPostcode,1))</f>
        <v>#N/A</v>
      </c>
      <c r="B10" s="9"/>
      <c r="C10" s="8" t="e">
        <f ca="1">IF(LEN(C6)&gt;0,"",IF(LEN(PostcodeArea)=0,"",PostcodeArea&amp;" - "&amp;INDEX('All postcode data'!$1:$1048576,MATCH(PostcodeArea,'All postcode data'!B:B,0),3)))</f>
        <v>#N/A</v>
      </c>
      <c r="D10" s="4"/>
      <c r="G10" s="8" t="e">
        <f ca="1">IF(ISNUMBER(VALUE(MID(PostcodeDistrict,2,1))),LEFT(PostcodeDistrict,1),LEFT(PostcodeDistrict,2))</f>
        <v>#N/A</v>
      </c>
      <c r="I10" s="10" t="e">
        <f ca="1">FirstBitOfPostcode</f>
        <v>#N/A</v>
      </c>
    </row>
    <row r="11" spans="1:30" ht="16.5" customHeight="1" x14ac:dyDescent="0.25">
      <c r="C11" s="4"/>
      <c r="D11" s="4"/>
    </row>
    <row r="12" spans="1:30" ht="16.5" customHeight="1" x14ac:dyDescent="0.25">
      <c r="A12" s="11" t="s">
        <v>2</v>
      </c>
      <c r="D12" s="4"/>
      <c r="F12" s="12"/>
    </row>
    <row r="13" spans="1:30" s="1" customFormat="1" ht="18" customHeight="1" x14ac:dyDescent="0.2">
      <c r="A13" s="11" t="s">
        <v>11</v>
      </c>
      <c r="B13" s="3"/>
      <c r="C13" s="2"/>
      <c r="AC13" s="3"/>
    </row>
    <row r="14" spans="1:30" ht="16.5" customHeight="1" thickBot="1" x14ac:dyDescent="0.3">
      <c r="A14" s="11"/>
      <c r="B14" s="11"/>
      <c r="C14" s="4"/>
      <c r="E14" s="12"/>
    </row>
    <row r="15" spans="1:30" ht="16.5" customHeight="1" thickBot="1" x14ac:dyDescent="0.3">
      <c r="A15" s="13" t="e">
        <f ca="1">INDEX('All postcode data'!$1:$1048576,MATCH(PostcodeSector,'All postcode data'!$D:$D,0),38)</f>
        <v>#N/A</v>
      </c>
      <c r="E15" s="12"/>
    </row>
    <row r="17" spans="1:4" ht="16.5" customHeight="1" thickBot="1" x14ac:dyDescent="0.25">
      <c r="D17" s="14"/>
    </row>
    <row r="18" spans="1:4" ht="47.25" customHeight="1" thickTop="1" thickBot="1" x14ac:dyDescent="0.25">
      <c r="A18" s="15" t="s">
        <v>10</v>
      </c>
    </row>
    <row r="19" spans="1:4" ht="16.5" customHeight="1" thickTop="1" x14ac:dyDescent="0.2"/>
    <row r="23" spans="1:4" ht="16.5" customHeight="1" x14ac:dyDescent="0.25">
      <c r="A23" s="16" t="s">
        <v>297</v>
      </c>
    </row>
  </sheetData>
  <sheetProtection selectLockedCells="1"/>
  <conditionalFormatting sqref="A8:B10">
    <cfRule type="expression" dxfId="3" priority="4">
      <formula>AND(NOT(ISBLANK($A$10)),NOT(ISNA($A$10)))=FALSE</formula>
    </cfRule>
  </conditionalFormatting>
  <conditionalFormatting sqref="C6">
    <cfRule type="expression" dxfId="2" priority="5">
      <formula>LEN($C$6)&gt;0</formula>
    </cfRule>
  </conditionalFormatting>
  <conditionalFormatting sqref="C9:C10 D10:AC12 A11:C11 A12:B14 C13:AB14 A15 E15">
    <cfRule type="expression" dxfId="1" priority="1">
      <formula>AND(NOT(ISBLANK($A$10)),NOT(ISNA($A$10)))=FALSE</formula>
    </cfRule>
  </conditionalFormatting>
  <conditionalFormatting sqref="C10 G10 I10">
    <cfRule type="expression" dxfId="0" priority="2">
      <formula>AND(NOT(ISBLANK(C10)),NOT(ISNA($A$10)))=FALSE</formula>
    </cfRule>
  </conditionalFormatting>
  <hyperlinks>
    <hyperlink ref="A18" location="'All postcode data'!A1" display="Or click here to browse all geographies" xr:uid="{00000000-0004-0000-0000-000000000000}"/>
  </hyperlinks>
  <pageMargins left="0.7" right="0.7" top="0.75" bottom="0.75" header="0.3" footer="0.3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L862"/>
  <sheetViews>
    <sheetView showGridLines="0" topLeftCell="Z1" zoomScale="70" zoomScaleNormal="70" workbookViewId="0">
      <pane ySplit="8" topLeftCell="A240" activePane="bottomLeft" state="frozen"/>
      <selection pane="bottomLeft" activeCell="AL277" sqref="AL277"/>
    </sheetView>
  </sheetViews>
  <sheetFormatPr defaultRowHeight="15" outlineLevelRow="1" x14ac:dyDescent="0.25"/>
  <cols>
    <col min="1" max="1" width="31.25" style="3" customWidth="1"/>
    <col min="2" max="2" width="9.625" style="18" customWidth="1"/>
    <col min="3" max="3" width="46.25" style="3" customWidth="1"/>
    <col min="4" max="4" width="17.25" style="20" customWidth="1"/>
    <col min="5" max="5" width="22.5" style="3" customWidth="1"/>
    <col min="6" max="7" width="23.875" style="3" customWidth="1"/>
    <col min="8" max="8" width="23.25" style="3" customWidth="1"/>
    <col min="9" max="28" width="23.875" style="3" customWidth="1"/>
    <col min="29" max="38" width="28.375" style="3" customWidth="1"/>
    <col min="39" max="16384" width="9" style="3"/>
  </cols>
  <sheetData>
    <row r="1" spans="1:38" ht="27.75" customHeight="1" x14ac:dyDescent="0.25">
      <c r="A1" s="17" t="s">
        <v>288</v>
      </c>
      <c r="C1" s="19"/>
    </row>
    <row r="2" spans="1:38" ht="9" customHeight="1" x14ac:dyDescent="0.25">
      <c r="A2" s="19"/>
      <c r="C2" s="19"/>
    </row>
    <row r="3" spans="1:38" ht="27.75" customHeight="1" x14ac:dyDescent="0.25">
      <c r="A3" s="21" t="s">
        <v>0</v>
      </c>
      <c r="C3" s="19"/>
    </row>
    <row r="4" spans="1:38" ht="9" customHeight="1" thickBot="1" x14ac:dyDescent="0.3">
      <c r="C4" s="19"/>
    </row>
    <row r="5" spans="1:38" s="23" customFormat="1" ht="27.75" customHeight="1" thickBot="1" x14ac:dyDescent="0.25">
      <c r="A5" s="43" t="s">
        <v>1</v>
      </c>
      <c r="B5" s="44"/>
      <c r="C5" s="45"/>
      <c r="D5" s="22"/>
    </row>
    <row r="6" spans="1:38" ht="12" customHeight="1" x14ac:dyDescent="0.25"/>
    <row r="7" spans="1:38" s="29" customFormat="1" ht="15.75" customHeight="1" x14ac:dyDescent="0.2">
      <c r="A7" s="24"/>
      <c r="B7" s="25"/>
      <c r="C7" s="26"/>
      <c r="D7" s="27"/>
      <c r="E7" s="28" t="s">
        <v>9</v>
      </c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8"/>
      <c r="AH7" s="28"/>
      <c r="AI7" s="28"/>
      <c r="AJ7" s="28"/>
      <c r="AK7" s="28"/>
      <c r="AL7" s="28"/>
    </row>
    <row r="8" spans="1:38" s="42" customFormat="1" ht="18.75" customHeight="1" x14ac:dyDescent="0.2">
      <c r="A8" s="39" t="s">
        <v>3</v>
      </c>
      <c r="B8" s="39" t="s">
        <v>4</v>
      </c>
      <c r="C8" s="39" t="s">
        <v>5</v>
      </c>
      <c r="D8" s="40" t="s">
        <v>6</v>
      </c>
      <c r="E8" s="41" t="s">
        <v>17</v>
      </c>
      <c r="F8" s="41" t="s">
        <v>287</v>
      </c>
      <c r="G8" s="41" t="s">
        <v>290</v>
      </c>
      <c r="H8" s="41" t="s">
        <v>291</v>
      </c>
      <c r="I8" s="41" t="s">
        <v>292</v>
      </c>
      <c r="J8" s="41" t="s">
        <v>293</v>
      </c>
      <c r="K8" s="41" t="s">
        <v>294</v>
      </c>
      <c r="L8" s="41" t="s">
        <v>295</v>
      </c>
      <c r="M8" s="41" t="s">
        <v>296</v>
      </c>
      <c r="N8" s="41" t="s">
        <v>298</v>
      </c>
      <c r="O8" s="41" t="s">
        <v>299</v>
      </c>
      <c r="P8" s="41" t="s">
        <v>300</v>
      </c>
      <c r="Q8" s="41" t="s">
        <v>301</v>
      </c>
      <c r="R8" s="41" t="s">
        <v>303</v>
      </c>
      <c r="S8" s="41" t="s">
        <v>304</v>
      </c>
      <c r="T8" s="41" t="s">
        <v>305</v>
      </c>
      <c r="U8" s="41" t="s">
        <v>306</v>
      </c>
      <c r="V8" s="41" t="s">
        <v>307</v>
      </c>
      <c r="W8" s="41" t="s">
        <v>308</v>
      </c>
      <c r="X8" s="41" t="s">
        <v>309</v>
      </c>
      <c r="Y8" s="41" t="s">
        <v>310</v>
      </c>
      <c r="Z8" s="41" t="s">
        <v>311</v>
      </c>
      <c r="AA8" s="41" t="s">
        <v>312</v>
      </c>
      <c r="AB8" s="41" t="s">
        <v>313</v>
      </c>
      <c r="AC8" s="41" t="s">
        <v>314</v>
      </c>
      <c r="AD8" s="41" t="s">
        <v>315</v>
      </c>
      <c r="AE8" s="41" t="s">
        <v>316</v>
      </c>
      <c r="AF8" s="41" t="s">
        <v>317</v>
      </c>
      <c r="AG8" s="41" t="s">
        <v>318</v>
      </c>
      <c r="AH8" s="41" t="s">
        <v>319</v>
      </c>
      <c r="AI8" s="41" t="s">
        <v>320</v>
      </c>
      <c r="AJ8" s="41" t="s">
        <v>321</v>
      </c>
      <c r="AK8" s="41" t="s">
        <v>322</v>
      </c>
      <c r="AL8" s="41" t="s">
        <v>323</v>
      </c>
    </row>
    <row r="9" spans="1:38" ht="15" customHeight="1" outlineLevel="1" x14ac:dyDescent="0.25">
      <c r="A9" s="30" t="s">
        <v>8</v>
      </c>
      <c r="B9" s="30" t="s">
        <v>16</v>
      </c>
      <c r="C9" s="31" t="s">
        <v>7</v>
      </c>
      <c r="D9" s="31" t="s">
        <v>18</v>
      </c>
      <c r="E9" s="32">
        <v>12378118.452086002</v>
      </c>
      <c r="F9" s="32">
        <v>11335944.298247689</v>
      </c>
      <c r="G9" s="32">
        <v>11367491.394540155</v>
      </c>
      <c r="H9" s="32">
        <v>11915890.410678677</v>
      </c>
      <c r="I9" s="32">
        <v>11501271.292089261</v>
      </c>
      <c r="J9" s="32">
        <v>11958409.036575001</v>
      </c>
      <c r="K9" s="32">
        <v>11621695.140604997</v>
      </c>
      <c r="L9" s="32">
        <v>11693613.765054502</v>
      </c>
      <c r="M9" s="32">
        <v>14447117.680922199</v>
      </c>
      <c r="N9" s="32">
        <v>14868905.988983702</v>
      </c>
      <c r="O9" s="32">
        <v>14483583.302628001</v>
      </c>
      <c r="P9" s="32">
        <v>17160699.9804448</v>
      </c>
      <c r="Q9" s="32">
        <v>12716180.487762</v>
      </c>
      <c r="R9" s="32">
        <v>10439335.472779</v>
      </c>
      <c r="S9" s="32">
        <v>11248799.063095499</v>
      </c>
      <c r="T9" s="32">
        <v>10602777.254764002</v>
      </c>
      <c r="U9" s="32">
        <v>10401619.1233299</v>
      </c>
      <c r="V9" s="32">
        <v>10767882.039353</v>
      </c>
      <c r="W9" s="32">
        <v>12578253.718372997</v>
      </c>
      <c r="X9" s="32">
        <v>11583779.296170801</v>
      </c>
      <c r="Y9" s="32">
        <v>7919236.5466720015</v>
      </c>
      <c r="Z9" s="32">
        <v>7052349.2059880998</v>
      </c>
      <c r="AA9" s="32">
        <v>7794086.1455072016</v>
      </c>
      <c r="AB9" s="32">
        <v>8377632.0690115001</v>
      </c>
      <c r="AC9" s="32">
        <v>8887759.1284280997</v>
      </c>
      <c r="AD9" s="32">
        <v>8906905.6512116995</v>
      </c>
      <c r="AE9" s="32">
        <v>9045759.7958604991</v>
      </c>
      <c r="AF9" s="32">
        <v>8727121.5502757002</v>
      </c>
      <c r="AG9" s="32">
        <v>5772261.6262895996</v>
      </c>
      <c r="AH9" s="32">
        <v>6469749.9017520007</v>
      </c>
      <c r="AI9" s="32">
        <v>4222305.4748571003</v>
      </c>
      <c r="AJ9" s="32">
        <v>4208051.0694992002</v>
      </c>
      <c r="AK9" s="32">
        <v>3027132.7530855001</v>
      </c>
      <c r="AL9" s="32">
        <v>4378358.5407085996</v>
      </c>
    </row>
    <row r="10" spans="1:38" ht="15" customHeight="1" outlineLevel="1" x14ac:dyDescent="0.25">
      <c r="A10" s="30" t="s">
        <v>8</v>
      </c>
      <c r="B10" s="30" t="s">
        <v>16</v>
      </c>
      <c r="C10" s="31" t="s">
        <v>7</v>
      </c>
      <c r="D10" s="31" t="s">
        <v>19</v>
      </c>
      <c r="E10" s="32">
        <v>64258157.232640006</v>
      </c>
      <c r="F10" s="32">
        <v>0</v>
      </c>
      <c r="G10" s="32">
        <v>0</v>
      </c>
      <c r="H10" s="32">
        <v>0</v>
      </c>
      <c r="I10" s="32">
        <v>0</v>
      </c>
      <c r="J10" s="32">
        <v>0</v>
      </c>
      <c r="K10" s="32">
        <v>0</v>
      </c>
      <c r="L10" s="32">
        <v>25008514.567672297</v>
      </c>
      <c r="M10" s="32">
        <v>27178609.9830212</v>
      </c>
      <c r="N10" s="32">
        <v>27699887.874678701</v>
      </c>
      <c r="O10" s="32">
        <v>30278468.076121695</v>
      </c>
      <c r="P10" s="32">
        <v>0</v>
      </c>
      <c r="Q10" s="32">
        <v>0</v>
      </c>
      <c r="R10" s="32">
        <v>0</v>
      </c>
      <c r="S10" s="32">
        <v>0</v>
      </c>
      <c r="T10" s="32">
        <v>0</v>
      </c>
      <c r="U10" s="32">
        <v>0</v>
      </c>
      <c r="V10" s="32">
        <v>0</v>
      </c>
      <c r="W10" s="32">
        <v>0</v>
      </c>
      <c r="X10" s="32">
        <v>0</v>
      </c>
      <c r="Y10" s="32">
        <v>0</v>
      </c>
      <c r="Z10" s="32">
        <v>0</v>
      </c>
      <c r="AA10" s="32">
        <v>0</v>
      </c>
      <c r="AB10" s="32">
        <v>0</v>
      </c>
      <c r="AC10" s="32">
        <v>0</v>
      </c>
      <c r="AD10" s="32">
        <v>0</v>
      </c>
      <c r="AE10" s="32">
        <v>0</v>
      </c>
      <c r="AF10" s="32">
        <v>0</v>
      </c>
      <c r="AG10" s="32">
        <v>0</v>
      </c>
      <c r="AH10" s="32">
        <v>0</v>
      </c>
      <c r="AI10" s="32">
        <v>38484480.743661605</v>
      </c>
      <c r="AJ10" s="32">
        <v>35933447.7611228</v>
      </c>
      <c r="AK10" s="32">
        <v>30807306.848010503</v>
      </c>
      <c r="AL10" s="32">
        <v>0</v>
      </c>
    </row>
    <row r="11" spans="1:38" ht="15" customHeight="1" outlineLevel="1" x14ac:dyDescent="0.25">
      <c r="A11" s="30" t="s">
        <v>8</v>
      </c>
      <c r="B11" s="30" t="s">
        <v>16</v>
      </c>
      <c r="C11" s="31" t="s">
        <v>7</v>
      </c>
      <c r="D11" s="31" t="s">
        <v>20</v>
      </c>
      <c r="E11" s="32">
        <v>115954685.62238997</v>
      </c>
      <c r="F11" s="32">
        <v>102966380.85642834</v>
      </c>
      <c r="G11" s="32">
        <v>100264259.13851939</v>
      </c>
      <c r="H11" s="32">
        <v>100265531.7352885</v>
      </c>
      <c r="I11" s="32">
        <v>91413930.088853583</v>
      </c>
      <c r="J11" s="32">
        <v>92093314.858994991</v>
      </c>
      <c r="K11" s="32">
        <v>100073541.15744999</v>
      </c>
      <c r="L11" s="32">
        <v>101721866.61646484</v>
      </c>
      <c r="M11" s="32">
        <v>102686971.25257382</v>
      </c>
      <c r="N11" s="32">
        <v>102408546.69656101</v>
      </c>
      <c r="O11" s="32">
        <v>94689668.288578913</v>
      </c>
      <c r="P11" s="32">
        <v>91599172.006807208</v>
      </c>
      <c r="Q11" s="32">
        <v>85017901.344145998</v>
      </c>
      <c r="R11" s="32">
        <v>91934379.149811998</v>
      </c>
      <c r="S11" s="32">
        <v>82594028.583242476</v>
      </c>
      <c r="T11" s="32">
        <v>118081245.74442601</v>
      </c>
      <c r="U11" s="32">
        <v>105432074.4714475</v>
      </c>
      <c r="V11" s="32">
        <v>108835269.881984</v>
      </c>
      <c r="W11" s="32">
        <v>107699882.9794555</v>
      </c>
      <c r="X11" s="32">
        <v>107922025.38929069</v>
      </c>
      <c r="Y11" s="32">
        <v>98218854.847068012</v>
      </c>
      <c r="Z11" s="32">
        <v>98151214.375272781</v>
      </c>
      <c r="AA11" s="32">
        <v>80210201.660299093</v>
      </c>
      <c r="AB11" s="32">
        <v>79584273.334928498</v>
      </c>
      <c r="AC11" s="32">
        <v>99160530.271682605</v>
      </c>
      <c r="AD11" s="32">
        <v>72036132.608666494</v>
      </c>
      <c r="AE11" s="32">
        <v>83777948.38478151</v>
      </c>
      <c r="AF11" s="32">
        <v>96986546.986305699</v>
      </c>
      <c r="AG11" s="32">
        <v>91665927.609931216</v>
      </c>
      <c r="AH11" s="32">
        <v>149270472.781674</v>
      </c>
      <c r="AI11" s="32">
        <v>37932219.516310796</v>
      </c>
      <c r="AJ11" s="32">
        <v>28519057.561260805</v>
      </c>
      <c r="AK11" s="32">
        <v>24472858.529095504</v>
      </c>
      <c r="AL11" s="32">
        <v>18101864.0680338</v>
      </c>
    </row>
    <row r="12" spans="1:38" ht="15" customHeight="1" outlineLevel="1" x14ac:dyDescent="0.25">
      <c r="A12" s="30" t="s">
        <v>8</v>
      </c>
      <c r="B12" s="30" t="s">
        <v>16</v>
      </c>
      <c r="C12" s="31" t="s">
        <v>7</v>
      </c>
      <c r="D12" s="31" t="s">
        <v>21</v>
      </c>
      <c r="E12" s="32">
        <v>78885986.100600973</v>
      </c>
      <c r="F12" s="32">
        <v>72603100.300708741</v>
      </c>
      <c r="G12" s="32">
        <v>72667999.545363799</v>
      </c>
      <c r="H12" s="32">
        <v>83211188.967660293</v>
      </c>
      <c r="I12" s="32">
        <v>65177305.288726948</v>
      </c>
      <c r="J12" s="32">
        <v>62161803.040759996</v>
      </c>
      <c r="K12" s="32">
        <v>66126793.683309995</v>
      </c>
      <c r="L12" s="32">
        <v>62403314.182184204</v>
      </c>
      <c r="M12" s="32">
        <v>59651057.3274014</v>
      </c>
      <c r="N12" s="32">
        <v>52113085.41218321</v>
      </c>
      <c r="O12" s="32">
        <v>52208071.074402794</v>
      </c>
      <c r="P12" s="32">
        <v>47228066.468410008</v>
      </c>
      <c r="Q12" s="32">
        <v>49794396.476272002</v>
      </c>
      <c r="R12" s="32">
        <v>49055370.963270009</v>
      </c>
      <c r="S12" s="32">
        <v>47226718.654597014</v>
      </c>
      <c r="T12" s="32">
        <v>90402242.797233999</v>
      </c>
      <c r="U12" s="32">
        <v>89990785.365960598</v>
      </c>
      <c r="V12" s="32">
        <v>80490446.015066996</v>
      </c>
      <c r="W12" s="32">
        <v>80477941.123176485</v>
      </c>
      <c r="X12" s="32">
        <v>71744720.320849001</v>
      </c>
      <c r="Y12" s="32">
        <v>62280613.592799991</v>
      </c>
      <c r="Z12" s="32">
        <v>62369232.791272506</v>
      </c>
      <c r="AA12" s="32">
        <v>51944014.972692691</v>
      </c>
      <c r="AB12" s="32">
        <v>52377669.411917992</v>
      </c>
      <c r="AC12" s="32">
        <v>54904846.173069596</v>
      </c>
      <c r="AD12" s="32">
        <v>53537432.501564696</v>
      </c>
      <c r="AE12" s="32">
        <v>70110183.515476495</v>
      </c>
      <c r="AF12" s="32">
        <v>88907075.41630441</v>
      </c>
      <c r="AG12" s="32">
        <v>86375856.23907119</v>
      </c>
      <c r="AH12" s="32">
        <v>67097455.799659997</v>
      </c>
      <c r="AI12" s="32">
        <v>29465932.918199398</v>
      </c>
      <c r="AJ12" s="32">
        <v>27837446.116098393</v>
      </c>
      <c r="AK12" s="32">
        <v>32019540.491180997</v>
      </c>
      <c r="AL12" s="32">
        <v>43036296.389593996</v>
      </c>
    </row>
    <row r="13" spans="1:38" ht="15" customHeight="1" outlineLevel="1" x14ac:dyDescent="0.25">
      <c r="A13" s="30" t="s">
        <v>8</v>
      </c>
      <c r="B13" s="30" t="s">
        <v>16</v>
      </c>
      <c r="C13" s="31" t="s">
        <v>7</v>
      </c>
      <c r="D13" s="31" t="s">
        <v>22</v>
      </c>
      <c r="E13" s="32">
        <v>75430507.054635003</v>
      </c>
      <c r="F13" s="32">
        <v>56357453.007145137</v>
      </c>
      <c r="G13" s="32">
        <v>53945240.52253525</v>
      </c>
      <c r="H13" s="32">
        <v>56145513.850043729</v>
      </c>
      <c r="I13" s="32">
        <v>45760877.652834818</v>
      </c>
      <c r="J13" s="32">
        <v>47780340.295610011</v>
      </c>
      <c r="K13" s="32">
        <v>47141006.621940002</v>
      </c>
      <c r="L13" s="32">
        <v>48004739.129551984</v>
      </c>
      <c r="M13" s="32">
        <v>40592693.775464199</v>
      </c>
      <c r="N13" s="32">
        <v>36581786.031817906</v>
      </c>
      <c r="O13" s="32">
        <v>38416102.392604806</v>
      </c>
      <c r="P13" s="32">
        <v>42920975.590413198</v>
      </c>
      <c r="Q13" s="32">
        <v>47035713.518447973</v>
      </c>
      <c r="R13" s="32">
        <v>48301259.373194993</v>
      </c>
      <c r="S13" s="32">
        <v>49042283.481905505</v>
      </c>
      <c r="T13" s="32">
        <v>83483497.923558995</v>
      </c>
      <c r="U13" s="32">
        <v>70214604.61241582</v>
      </c>
      <c r="V13" s="32">
        <v>72693918.560611024</v>
      </c>
      <c r="W13" s="32">
        <v>74287448.034678519</v>
      </c>
      <c r="X13" s="32">
        <v>104372040.6806508</v>
      </c>
      <c r="Y13" s="32">
        <v>109263316.19998804</v>
      </c>
      <c r="Z13" s="32">
        <v>113985824.66838913</v>
      </c>
      <c r="AA13" s="32">
        <v>111984568.82690221</v>
      </c>
      <c r="AB13" s="32">
        <v>111249286.50089452</v>
      </c>
      <c r="AC13" s="32">
        <v>108804299.81151146</v>
      </c>
      <c r="AD13" s="32">
        <v>101855764.06643531</v>
      </c>
      <c r="AE13" s="32">
        <v>101983714.0500215</v>
      </c>
      <c r="AF13" s="32">
        <v>104109741.9804962</v>
      </c>
      <c r="AG13" s="32">
        <v>95645490.33340317</v>
      </c>
      <c r="AH13" s="32">
        <v>119974761.18262595</v>
      </c>
      <c r="AI13" s="32">
        <v>119237387.73403861</v>
      </c>
      <c r="AJ13" s="32">
        <v>124510583.87043343</v>
      </c>
      <c r="AK13" s="32">
        <v>124728900.83750421</v>
      </c>
      <c r="AL13" s="32">
        <v>102257045.48623359</v>
      </c>
    </row>
    <row r="14" spans="1:38" ht="15" customHeight="1" outlineLevel="1" x14ac:dyDescent="0.25">
      <c r="A14" s="30" t="s">
        <v>8</v>
      </c>
      <c r="B14" s="30" t="s">
        <v>16</v>
      </c>
      <c r="C14" s="31" t="s">
        <v>7</v>
      </c>
      <c r="D14" s="31" t="s">
        <v>23</v>
      </c>
      <c r="E14" s="32">
        <v>529472.25</v>
      </c>
      <c r="F14" s="32">
        <v>106909959.76544794</v>
      </c>
      <c r="G14" s="32">
        <v>0</v>
      </c>
      <c r="H14" s="32">
        <v>0</v>
      </c>
      <c r="I14" s="32">
        <v>0</v>
      </c>
      <c r="J14" s="32">
        <v>0</v>
      </c>
      <c r="K14" s="32">
        <v>0</v>
      </c>
      <c r="L14" s="32">
        <v>68797883.055307508</v>
      </c>
      <c r="M14" s="32">
        <v>194951059.1570341</v>
      </c>
      <c r="N14" s="32">
        <v>178252550.08000213</v>
      </c>
      <c r="O14" s="32">
        <v>221830616.89694881</v>
      </c>
      <c r="P14" s="32">
        <v>0</v>
      </c>
      <c r="Q14" s="32">
        <v>0</v>
      </c>
      <c r="R14" s="32">
        <v>0</v>
      </c>
      <c r="S14" s="32">
        <v>0</v>
      </c>
      <c r="T14" s="32">
        <v>0</v>
      </c>
      <c r="U14" s="32">
        <v>0</v>
      </c>
      <c r="V14" s="32">
        <v>0</v>
      </c>
      <c r="W14" s="32">
        <v>0</v>
      </c>
      <c r="X14" s="32">
        <v>0</v>
      </c>
      <c r="Y14" s="32">
        <v>0</v>
      </c>
      <c r="Z14" s="32">
        <v>0</v>
      </c>
      <c r="AA14" s="32">
        <v>0</v>
      </c>
      <c r="AB14" s="32">
        <v>149211925.5487645</v>
      </c>
      <c r="AC14" s="32">
        <v>129729942.17526799</v>
      </c>
      <c r="AD14" s="32">
        <v>89256055.609151512</v>
      </c>
      <c r="AE14" s="32">
        <v>0</v>
      </c>
      <c r="AF14" s="32">
        <v>0</v>
      </c>
      <c r="AG14" s="32">
        <v>0</v>
      </c>
      <c r="AH14" s="32">
        <v>0</v>
      </c>
      <c r="AI14" s="32">
        <v>33647793.244004503</v>
      </c>
      <c r="AJ14" s="32">
        <v>43920586.192623198</v>
      </c>
      <c r="AK14" s="32">
        <v>33541797.892773002</v>
      </c>
      <c r="AL14" s="32">
        <v>0</v>
      </c>
    </row>
    <row r="15" spans="1:38" ht="15" customHeight="1" outlineLevel="1" x14ac:dyDescent="0.25">
      <c r="A15" s="30" t="s">
        <v>8</v>
      </c>
      <c r="B15" s="30" t="s">
        <v>16</v>
      </c>
      <c r="C15" s="31" t="s">
        <v>7</v>
      </c>
      <c r="D15" s="31" t="s">
        <v>24</v>
      </c>
      <c r="E15" s="32">
        <v>0</v>
      </c>
      <c r="F15" s="32">
        <v>0</v>
      </c>
      <c r="G15" s="32" t="s">
        <v>285</v>
      </c>
      <c r="H15" s="32" t="s">
        <v>285</v>
      </c>
      <c r="I15" s="32" t="s">
        <v>285</v>
      </c>
      <c r="J15" s="32" t="s">
        <v>285</v>
      </c>
      <c r="K15" s="32" t="s">
        <v>285</v>
      </c>
      <c r="L15" s="32" t="s">
        <v>285</v>
      </c>
      <c r="M15" s="32" t="s">
        <v>285</v>
      </c>
      <c r="N15" s="32" t="s">
        <v>285</v>
      </c>
      <c r="O15" s="32" t="s">
        <v>285</v>
      </c>
      <c r="P15" s="32" t="s">
        <v>285</v>
      </c>
      <c r="Q15" s="32" t="s">
        <v>285</v>
      </c>
      <c r="R15" s="32" t="s">
        <v>285</v>
      </c>
      <c r="S15" s="32" t="s">
        <v>285</v>
      </c>
      <c r="T15" s="32" t="s">
        <v>285</v>
      </c>
      <c r="U15" s="32" t="s">
        <v>285</v>
      </c>
      <c r="V15" s="32" t="s">
        <v>285</v>
      </c>
      <c r="W15" s="32" t="s">
        <v>285</v>
      </c>
      <c r="X15" s="32" t="s">
        <v>285</v>
      </c>
      <c r="Y15" s="32" t="s">
        <v>285</v>
      </c>
      <c r="Z15" s="32" t="s">
        <v>285</v>
      </c>
      <c r="AA15" s="32" t="s">
        <v>285</v>
      </c>
      <c r="AB15" s="32" t="s">
        <v>285</v>
      </c>
      <c r="AC15" s="32" t="s">
        <v>285</v>
      </c>
      <c r="AD15" s="32" t="s">
        <v>285</v>
      </c>
      <c r="AE15" s="32" t="s">
        <v>285</v>
      </c>
      <c r="AF15" s="32" t="s">
        <v>285</v>
      </c>
      <c r="AG15" s="32" t="s">
        <v>285</v>
      </c>
      <c r="AH15" s="32" t="s">
        <v>285</v>
      </c>
      <c r="AI15" s="32" t="s">
        <v>285</v>
      </c>
      <c r="AJ15" s="32" t="s">
        <v>285</v>
      </c>
      <c r="AK15" s="32" t="s">
        <v>285</v>
      </c>
      <c r="AL15" s="32" t="s">
        <v>285</v>
      </c>
    </row>
    <row r="16" spans="1:38" ht="15" customHeight="1" outlineLevel="1" x14ac:dyDescent="0.25">
      <c r="A16" s="30" t="s">
        <v>8</v>
      </c>
      <c r="B16" s="30" t="s">
        <v>16</v>
      </c>
      <c r="C16" s="31" t="s">
        <v>7</v>
      </c>
      <c r="D16" s="31" t="s">
        <v>25</v>
      </c>
      <c r="E16" s="32">
        <v>11436035.924183996</v>
      </c>
      <c r="F16" s="32">
        <v>12560471.656623103</v>
      </c>
      <c r="G16" s="32">
        <v>10519385.729454061</v>
      </c>
      <c r="H16" s="32">
        <v>10542903.576019239</v>
      </c>
      <c r="I16" s="32">
        <v>8377007.2161436947</v>
      </c>
      <c r="J16" s="32">
        <v>9687339.8215350024</v>
      </c>
      <c r="K16" s="32">
        <v>12151083.19805</v>
      </c>
      <c r="L16" s="32">
        <v>9512187.6032044999</v>
      </c>
      <c r="M16" s="32">
        <v>9724080.3625792004</v>
      </c>
      <c r="N16" s="32">
        <v>11254750.5562551</v>
      </c>
      <c r="O16" s="32">
        <v>11613749.013034999</v>
      </c>
      <c r="P16" s="32">
        <v>11839897.4864478</v>
      </c>
      <c r="Q16" s="32">
        <v>12086180.993559998</v>
      </c>
      <c r="R16" s="32">
        <v>12031465.660358999</v>
      </c>
      <c r="S16" s="32">
        <v>11931619.550199999</v>
      </c>
      <c r="T16" s="32">
        <v>12072907.685567997</v>
      </c>
      <c r="U16" s="32">
        <v>12024239.438989602</v>
      </c>
      <c r="V16" s="32">
        <v>11611132.931212002</v>
      </c>
      <c r="W16" s="32">
        <v>11215696.558242997</v>
      </c>
      <c r="X16" s="32">
        <v>11082410.395458203</v>
      </c>
      <c r="Y16" s="32">
        <v>10962628.424059998</v>
      </c>
      <c r="Z16" s="32">
        <v>10955667.3763097</v>
      </c>
      <c r="AA16" s="32">
        <v>13045474.508999798</v>
      </c>
      <c r="AB16" s="32">
        <v>14271170.824285001</v>
      </c>
      <c r="AC16" s="32">
        <v>14091198.4527386</v>
      </c>
      <c r="AD16" s="32">
        <v>13807102.197169701</v>
      </c>
      <c r="AE16" s="32">
        <v>14068718.003610499</v>
      </c>
      <c r="AF16" s="32">
        <v>13479264.560198803</v>
      </c>
      <c r="AG16" s="32">
        <v>12042639.053615602</v>
      </c>
      <c r="AH16" s="32">
        <v>10448169.733077999</v>
      </c>
      <c r="AI16" s="32">
        <v>8983398.2349006031</v>
      </c>
      <c r="AJ16" s="32">
        <v>8538947.2936956007</v>
      </c>
      <c r="AK16" s="32">
        <v>7801251.4109415002</v>
      </c>
      <c r="AL16" s="32">
        <v>6998583.7204133999</v>
      </c>
    </row>
    <row r="17" spans="1:38" ht="15" customHeight="1" outlineLevel="1" x14ac:dyDescent="0.25">
      <c r="A17" s="30" t="s">
        <v>8</v>
      </c>
      <c r="B17" s="30" t="s">
        <v>16</v>
      </c>
      <c r="C17" s="31" t="s">
        <v>7</v>
      </c>
      <c r="D17" s="31" t="s">
        <v>26</v>
      </c>
      <c r="E17" s="32">
        <v>0</v>
      </c>
      <c r="F17" s="32" t="s">
        <v>285</v>
      </c>
      <c r="G17" s="32" t="s">
        <v>285</v>
      </c>
      <c r="H17" s="32" t="s">
        <v>285</v>
      </c>
      <c r="I17" s="32">
        <v>0</v>
      </c>
      <c r="J17" s="32" t="s">
        <v>285</v>
      </c>
      <c r="K17" s="32" t="s">
        <v>285</v>
      </c>
      <c r="L17" s="32" t="s">
        <v>285</v>
      </c>
      <c r="M17" s="32" t="s">
        <v>285</v>
      </c>
      <c r="N17" s="32" t="s">
        <v>285</v>
      </c>
      <c r="O17" s="32" t="s">
        <v>285</v>
      </c>
      <c r="P17" s="32" t="s">
        <v>285</v>
      </c>
      <c r="Q17" s="32" t="s">
        <v>285</v>
      </c>
      <c r="R17" s="32" t="s">
        <v>285</v>
      </c>
      <c r="S17" s="32" t="s">
        <v>285</v>
      </c>
      <c r="T17" s="32" t="s">
        <v>285</v>
      </c>
      <c r="U17" s="32" t="s">
        <v>285</v>
      </c>
      <c r="V17" s="32" t="s">
        <v>285</v>
      </c>
      <c r="W17" s="32" t="s">
        <v>285</v>
      </c>
      <c r="X17" s="32" t="s">
        <v>285</v>
      </c>
      <c r="Y17" s="32" t="s">
        <v>285</v>
      </c>
      <c r="Z17" s="32" t="s">
        <v>285</v>
      </c>
      <c r="AA17" s="32" t="s">
        <v>285</v>
      </c>
      <c r="AB17" s="32" t="s">
        <v>285</v>
      </c>
      <c r="AC17" s="32" t="s">
        <v>285</v>
      </c>
      <c r="AD17" s="32" t="s">
        <v>285</v>
      </c>
      <c r="AE17" s="32" t="s">
        <v>285</v>
      </c>
      <c r="AF17" s="32" t="s">
        <v>285</v>
      </c>
      <c r="AG17" s="32" t="s">
        <v>285</v>
      </c>
      <c r="AH17" s="32" t="s">
        <v>285</v>
      </c>
      <c r="AI17" s="32" t="s">
        <v>285</v>
      </c>
      <c r="AJ17" s="32" t="s">
        <v>285</v>
      </c>
      <c r="AK17" s="32" t="s">
        <v>285</v>
      </c>
      <c r="AL17" s="32" t="s">
        <v>285</v>
      </c>
    </row>
    <row r="18" spans="1:38" ht="15" customHeight="1" outlineLevel="1" x14ac:dyDescent="0.25">
      <c r="A18" s="30" t="s">
        <v>8</v>
      </c>
      <c r="B18" s="30" t="s">
        <v>16</v>
      </c>
      <c r="C18" s="31" t="s">
        <v>7</v>
      </c>
      <c r="D18" s="31" t="s">
        <v>27</v>
      </c>
      <c r="E18" s="32">
        <v>3610232.243569999</v>
      </c>
      <c r="F18" s="32">
        <v>3057763.6801348133</v>
      </c>
      <c r="G18" s="32">
        <v>3128551.2494669249</v>
      </c>
      <c r="H18" s="32">
        <v>2991728.4613232012</v>
      </c>
      <c r="I18" s="32">
        <v>3378854.8757324005</v>
      </c>
      <c r="J18" s="32">
        <v>3760343.5386450002</v>
      </c>
      <c r="K18" s="32">
        <v>3259054.6472650003</v>
      </c>
      <c r="L18" s="32">
        <v>3041568.354456</v>
      </c>
      <c r="M18" s="32">
        <v>3076404.4806332001</v>
      </c>
      <c r="N18" s="32">
        <v>3021625.8922754</v>
      </c>
      <c r="O18" s="32">
        <v>2360980.2832383006</v>
      </c>
      <c r="P18" s="32">
        <v>2283941.2839930002</v>
      </c>
      <c r="Q18" s="32">
        <v>2856595.7397539997</v>
      </c>
      <c r="R18" s="32">
        <v>3167824.7518730001</v>
      </c>
      <c r="S18" s="32">
        <v>2828662.2152380003</v>
      </c>
      <c r="T18" s="32">
        <v>1173557.6925519998</v>
      </c>
      <c r="U18" s="32">
        <v>1233869.6069923998</v>
      </c>
      <c r="V18" s="32">
        <v>1334981.5065259999</v>
      </c>
      <c r="W18" s="32">
        <v>1191970.4024204998</v>
      </c>
      <c r="X18" s="32">
        <v>1333753.2356408997</v>
      </c>
      <c r="Y18" s="32">
        <v>1535366.1421639998</v>
      </c>
      <c r="Z18" s="32">
        <v>1581992.3023712998</v>
      </c>
      <c r="AA18" s="32">
        <v>2960059.0111482996</v>
      </c>
      <c r="AB18" s="32">
        <v>3451524.9551239996</v>
      </c>
      <c r="AC18" s="32">
        <v>3806425.8893335005</v>
      </c>
      <c r="AD18" s="32">
        <v>3991947.0523742</v>
      </c>
      <c r="AE18" s="32">
        <v>4016273.3061545007</v>
      </c>
      <c r="AF18" s="32">
        <v>3996648.0989681999</v>
      </c>
      <c r="AG18" s="32">
        <v>2435152.1132828002</v>
      </c>
      <c r="AH18" s="32">
        <v>2533406.2736160001</v>
      </c>
      <c r="AI18" s="32">
        <v>2196357.2504645004</v>
      </c>
      <c r="AJ18" s="32">
        <v>2469054.3251120001</v>
      </c>
      <c r="AK18" s="32">
        <v>2450605.8360325005</v>
      </c>
      <c r="AL18" s="32">
        <v>1977537.1406700001</v>
      </c>
    </row>
    <row r="19" spans="1:38" ht="15" customHeight="1" outlineLevel="1" x14ac:dyDescent="0.25">
      <c r="A19" s="30" t="s">
        <v>8</v>
      </c>
      <c r="B19" s="30" t="s">
        <v>16</v>
      </c>
      <c r="C19" s="31" t="s">
        <v>7</v>
      </c>
      <c r="D19" s="31" t="s">
        <v>28</v>
      </c>
      <c r="E19" s="32">
        <v>19107727.025430001</v>
      </c>
      <c r="F19" s="32">
        <v>17284819.251541555</v>
      </c>
      <c r="G19" s="32">
        <v>16986467.743537553</v>
      </c>
      <c r="H19" s="32">
        <v>14830348.018476011</v>
      </c>
      <c r="I19" s="32">
        <v>16247988.139404982</v>
      </c>
      <c r="J19" s="32">
        <v>14543914.339129999</v>
      </c>
      <c r="K19" s="32">
        <v>12384400.454015004</v>
      </c>
      <c r="L19" s="32">
        <v>13981643.5677252</v>
      </c>
      <c r="M19" s="32">
        <v>11144981.492163198</v>
      </c>
      <c r="N19" s="32">
        <v>9398050.0948414002</v>
      </c>
      <c r="O19" s="32">
        <v>10717971.019191997</v>
      </c>
      <c r="P19" s="32">
        <v>10400719.0224734</v>
      </c>
      <c r="Q19" s="32">
        <v>14920456.553251998</v>
      </c>
      <c r="R19" s="32">
        <v>14402231.804908</v>
      </c>
      <c r="S19" s="32">
        <v>13958291.776925504</v>
      </c>
      <c r="T19" s="32">
        <v>13923654.216617003</v>
      </c>
      <c r="U19" s="32">
        <v>12836490.673729297</v>
      </c>
      <c r="V19" s="32">
        <v>12986736.679306002</v>
      </c>
      <c r="W19" s="32">
        <v>12104182.616836002</v>
      </c>
      <c r="X19" s="32">
        <v>12248547.031208903</v>
      </c>
      <c r="Y19" s="32">
        <v>12000196.780440001</v>
      </c>
      <c r="Z19" s="32">
        <v>12389008.809416803</v>
      </c>
      <c r="AA19" s="32">
        <v>15545544.550843596</v>
      </c>
      <c r="AB19" s="32">
        <v>17179266.256738503</v>
      </c>
      <c r="AC19" s="32">
        <v>17434860.189541806</v>
      </c>
      <c r="AD19" s="32">
        <v>17517433.782678999</v>
      </c>
      <c r="AE19" s="32">
        <v>16140405.702751502</v>
      </c>
      <c r="AF19" s="32">
        <v>16098073.580259496</v>
      </c>
      <c r="AG19" s="32">
        <v>9561257.3939912003</v>
      </c>
      <c r="AH19" s="32">
        <v>12500697.660335999</v>
      </c>
      <c r="AI19" s="32">
        <v>11113277.931226298</v>
      </c>
      <c r="AJ19" s="32">
        <v>11003152.129704405</v>
      </c>
      <c r="AK19" s="32">
        <v>10088262.477676</v>
      </c>
      <c r="AL19" s="32">
        <v>0</v>
      </c>
    </row>
    <row r="20" spans="1:38" ht="15" customHeight="1" outlineLevel="1" x14ac:dyDescent="0.25">
      <c r="A20" s="30" t="s">
        <v>8</v>
      </c>
      <c r="B20" s="30" t="s">
        <v>16</v>
      </c>
      <c r="C20" s="31" t="s">
        <v>7</v>
      </c>
      <c r="D20" s="31" t="s">
        <v>29</v>
      </c>
      <c r="E20" s="32">
        <v>0</v>
      </c>
      <c r="F20" s="32">
        <v>0</v>
      </c>
      <c r="G20" s="32">
        <v>0</v>
      </c>
      <c r="H20" s="32">
        <v>0</v>
      </c>
      <c r="I20" s="32">
        <v>0</v>
      </c>
      <c r="J20" s="32">
        <v>0</v>
      </c>
      <c r="K20" s="32">
        <v>0</v>
      </c>
      <c r="L20" s="32">
        <v>0</v>
      </c>
      <c r="M20" s="32">
        <v>0</v>
      </c>
      <c r="N20" s="32">
        <v>0</v>
      </c>
      <c r="O20" s="32">
        <v>0</v>
      </c>
      <c r="P20" s="32">
        <v>0</v>
      </c>
      <c r="Q20" s="32">
        <v>0</v>
      </c>
      <c r="R20" s="32">
        <v>0</v>
      </c>
      <c r="S20" s="32">
        <v>0</v>
      </c>
      <c r="T20" s="32">
        <v>0</v>
      </c>
      <c r="U20" s="32">
        <v>0</v>
      </c>
      <c r="V20" s="32">
        <v>0</v>
      </c>
      <c r="W20" s="32">
        <v>21709419.518989</v>
      </c>
      <c r="X20" s="32">
        <v>0</v>
      </c>
      <c r="Y20" s="32">
        <v>0</v>
      </c>
      <c r="Z20" s="32">
        <v>0</v>
      </c>
      <c r="AA20" s="32">
        <v>0</v>
      </c>
      <c r="AB20" s="32">
        <v>0</v>
      </c>
      <c r="AC20" s="32">
        <v>0</v>
      </c>
      <c r="AD20" s="32">
        <v>0</v>
      </c>
      <c r="AE20" s="32">
        <v>0</v>
      </c>
      <c r="AF20" s="32">
        <v>0</v>
      </c>
      <c r="AG20" s="32">
        <v>0</v>
      </c>
      <c r="AH20" s="32">
        <v>0</v>
      </c>
      <c r="AI20" s="32">
        <v>9593937.0321594011</v>
      </c>
      <c r="AJ20" s="32">
        <v>0</v>
      </c>
      <c r="AK20" s="32">
        <v>3505330.4652469996</v>
      </c>
      <c r="AL20" s="32">
        <v>3201005.1487167999</v>
      </c>
    </row>
    <row r="21" spans="1:38" ht="15" customHeight="1" outlineLevel="1" x14ac:dyDescent="0.25">
      <c r="A21" s="30" t="s">
        <v>8</v>
      </c>
      <c r="B21" s="30" t="s">
        <v>16</v>
      </c>
      <c r="C21" s="31" t="s">
        <v>7</v>
      </c>
      <c r="D21" s="31" t="s">
        <v>30</v>
      </c>
      <c r="E21" s="32">
        <v>909031.83000000007</v>
      </c>
      <c r="F21" s="32">
        <v>0</v>
      </c>
      <c r="G21" s="32">
        <v>0</v>
      </c>
      <c r="H21" s="32">
        <v>0</v>
      </c>
      <c r="I21" s="32">
        <v>0</v>
      </c>
      <c r="J21" s="32">
        <v>0</v>
      </c>
      <c r="K21" s="32">
        <v>0</v>
      </c>
      <c r="L21" s="32">
        <v>0</v>
      </c>
      <c r="M21" s="32">
        <v>0</v>
      </c>
      <c r="N21" s="32">
        <v>0</v>
      </c>
      <c r="O21" s="32">
        <v>4681492.6560174003</v>
      </c>
      <c r="P21" s="32">
        <v>4331060.5919784</v>
      </c>
      <c r="Q21" s="32">
        <v>2859720.2975519998</v>
      </c>
      <c r="R21" s="32">
        <v>4563523.6608719993</v>
      </c>
      <c r="S21" s="32">
        <v>0</v>
      </c>
      <c r="T21" s="32">
        <v>0</v>
      </c>
      <c r="U21" s="32">
        <v>0</v>
      </c>
      <c r="V21" s="32">
        <v>0</v>
      </c>
      <c r="W21" s="32">
        <v>0</v>
      </c>
      <c r="X21" s="32">
        <v>0</v>
      </c>
      <c r="Y21" s="32">
        <v>0</v>
      </c>
      <c r="Z21" s="32">
        <v>0</v>
      </c>
      <c r="AA21" s="32">
        <v>0</v>
      </c>
      <c r="AB21" s="32">
        <v>0</v>
      </c>
      <c r="AC21" s="32">
        <v>0</v>
      </c>
      <c r="AD21" s="32">
        <v>0</v>
      </c>
      <c r="AE21" s="32">
        <v>0</v>
      </c>
      <c r="AF21" s="32">
        <v>0</v>
      </c>
      <c r="AG21" s="32">
        <v>0</v>
      </c>
      <c r="AH21" s="32">
        <v>0</v>
      </c>
      <c r="AI21" s="32">
        <v>2805243.3778542997</v>
      </c>
      <c r="AJ21" s="32">
        <v>2597114.5513152</v>
      </c>
      <c r="AK21" s="32">
        <v>2257469.8969345</v>
      </c>
      <c r="AL21" s="32">
        <v>2006118.9241760001</v>
      </c>
    </row>
    <row r="22" spans="1:38" ht="15" customHeight="1" outlineLevel="1" x14ac:dyDescent="0.25">
      <c r="A22" s="30" t="s">
        <v>8</v>
      </c>
      <c r="B22" s="30" t="s">
        <v>16</v>
      </c>
      <c r="C22" s="31" t="s">
        <v>7</v>
      </c>
      <c r="D22" s="31" t="s">
        <v>31</v>
      </c>
      <c r="E22" s="32">
        <v>13685401.348675001</v>
      </c>
      <c r="F22" s="32">
        <v>11970787.934806826</v>
      </c>
      <c r="G22" s="32">
        <v>12152492.69622007</v>
      </c>
      <c r="H22" s="32">
        <v>12037627.104549864</v>
      </c>
      <c r="I22" s="32">
        <v>13228102.415453199</v>
      </c>
      <c r="J22" s="32">
        <v>10571356.675930001</v>
      </c>
      <c r="K22" s="32">
        <v>11124274.702554999</v>
      </c>
      <c r="L22" s="32">
        <v>10376327.106877699</v>
      </c>
      <c r="M22" s="32">
        <v>9720897.5252721999</v>
      </c>
      <c r="N22" s="32">
        <v>9732157.0060045011</v>
      </c>
      <c r="O22" s="32">
        <v>10036857.807886399</v>
      </c>
      <c r="P22" s="32">
        <v>11486919.209645201</v>
      </c>
      <c r="Q22" s="32">
        <v>11783492.328274002</v>
      </c>
      <c r="R22" s="32">
        <v>9813754.9349160008</v>
      </c>
      <c r="S22" s="32">
        <v>8954000.2556459997</v>
      </c>
      <c r="T22" s="32">
        <v>7252281.930292001</v>
      </c>
      <c r="U22" s="32">
        <v>7507210.8246590989</v>
      </c>
      <c r="V22" s="32">
        <v>8933898.5680840015</v>
      </c>
      <c r="W22" s="32">
        <v>9648487.818731999</v>
      </c>
      <c r="X22" s="32">
        <v>11094381.056914497</v>
      </c>
      <c r="Y22" s="32">
        <v>11177075.103056001</v>
      </c>
      <c r="Z22" s="32">
        <v>13006837.560926601</v>
      </c>
      <c r="AA22" s="32">
        <v>17063397.832416099</v>
      </c>
      <c r="AB22" s="32">
        <v>16055786.5097275</v>
      </c>
      <c r="AC22" s="32">
        <v>16134821.315204306</v>
      </c>
      <c r="AD22" s="32">
        <v>20286116.390148941</v>
      </c>
      <c r="AE22" s="32">
        <v>23985188.243987996</v>
      </c>
      <c r="AF22" s="32">
        <v>23438472.034780901</v>
      </c>
      <c r="AG22" s="32">
        <v>14277900.968938395</v>
      </c>
      <c r="AH22" s="32">
        <v>12587512.418354001</v>
      </c>
      <c r="AI22" s="32">
        <v>9835213.2773138005</v>
      </c>
      <c r="AJ22" s="32">
        <v>9342677.5040147994</v>
      </c>
      <c r="AK22" s="32">
        <v>11147414.202654</v>
      </c>
      <c r="AL22" s="32">
        <v>7459304.2697068043</v>
      </c>
    </row>
    <row r="23" spans="1:38" ht="15" customHeight="1" outlineLevel="1" x14ac:dyDescent="0.25">
      <c r="A23" s="30" t="s">
        <v>8</v>
      </c>
      <c r="B23" s="30" t="s">
        <v>16</v>
      </c>
      <c r="C23" s="31" t="s">
        <v>7</v>
      </c>
      <c r="D23" s="31" t="s">
        <v>32</v>
      </c>
      <c r="E23" s="32">
        <v>2614884.1451949999</v>
      </c>
      <c r="F23" s="32">
        <v>3207201.6603608481</v>
      </c>
      <c r="G23" s="32">
        <v>2650848.9787663226</v>
      </c>
      <c r="H23" s="32">
        <v>2478631.7821629737</v>
      </c>
      <c r="I23" s="32">
        <v>2444631.6258318466</v>
      </c>
      <c r="J23" s="32">
        <v>2416638.7614549999</v>
      </c>
      <c r="K23" s="32">
        <v>2338852.66812</v>
      </c>
      <c r="L23" s="32">
        <v>2134422.082897</v>
      </c>
      <c r="M23" s="32">
        <v>2119072.4601241997</v>
      </c>
      <c r="N23" s="32">
        <v>2517312.6484661</v>
      </c>
      <c r="O23" s="32">
        <v>2432719.8926980002</v>
      </c>
      <c r="P23" s="32">
        <v>2453352.6212566001</v>
      </c>
      <c r="Q23" s="32">
        <v>2076383.1904839999</v>
      </c>
      <c r="R23" s="32">
        <v>1811834.9673060002</v>
      </c>
      <c r="S23" s="32">
        <v>1865714.8604725003</v>
      </c>
      <c r="T23" s="32">
        <v>1693586.1012820001</v>
      </c>
      <c r="U23" s="32">
        <v>1671556.0473139999</v>
      </c>
      <c r="V23" s="32">
        <v>1655670.9710039999</v>
      </c>
      <c r="W23" s="32">
        <v>1586795.7913394996</v>
      </c>
      <c r="X23" s="32">
        <v>1618663.5809502001</v>
      </c>
      <c r="Y23" s="32">
        <v>1592777.2949599999</v>
      </c>
      <c r="Z23" s="32">
        <v>1605728.3650254002</v>
      </c>
      <c r="AA23" s="32">
        <v>2886395.8338218997</v>
      </c>
      <c r="AB23" s="32">
        <v>3367531.481261</v>
      </c>
      <c r="AC23" s="32">
        <v>3520061.9563116999</v>
      </c>
      <c r="AD23" s="32">
        <v>3536557.6704968</v>
      </c>
      <c r="AE23" s="32">
        <v>3568481.4650850003</v>
      </c>
      <c r="AF23" s="32">
        <v>3436920.0327625</v>
      </c>
      <c r="AG23" s="32">
        <v>2609993.3229368003</v>
      </c>
      <c r="AH23" s="32">
        <v>2827335.7382259998</v>
      </c>
      <c r="AI23" s="32">
        <v>2432728.9980597999</v>
      </c>
      <c r="AJ23" s="32">
        <v>2094477.6672731999</v>
      </c>
      <c r="AK23" s="32">
        <v>1967303.9316475</v>
      </c>
      <c r="AL23" s="32">
        <v>1444488.3282546001</v>
      </c>
    </row>
    <row r="24" spans="1:38" ht="15" customHeight="1" outlineLevel="1" x14ac:dyDescent="0.25">
      <c r="A24" s="30" t="s">
        <v>8</v>
      </c>
      <c r="B24" s="30" t="s">
        <v>16</v>
      </c>
      <c r="C24" s="31" t="s">
        <v>7</v>
      </c>
      <c r="D24" s="31" t="s">
        <v>33</v>
      </c>
      <c r="E24" s="32">
        <v>1122811.741839</v>
      </c>
      <c r="F24" s="32">
        <v>1102113.7741530002</v>
      </c>
      <c r="G24" s="32">
        <v>1160746.8555859998</v>
      </c>
      <c r="H24" s="32">
        <v>1067186.9231699998</v>
      </c>
      <c r="I24" s="32">
        <v>1043097.79226</v>
      </c>
      <c r="J24" s="32">
        <v>1106179.4186849999</v>
      </c>
      <c r="K24" s="32">
        <v>1077116.0787499999</v>
      </c>
      <c r="L24" s="32">
        <v>1042357.2002265999</v>
      </c>
      <c r="M24" s="32">
        <v>975960.99142560002</v>
      </c>
      <c r="N24" s="32">
        <v>896307.20758119994</v>
      </c>
      <c r="O24" s="32">
        <v>881676.78766299994</v>
      </c>
      <c r="P24" s="32">
        <v>858843.4975103999</v>
      </c>
      <c r="Q24" s="32">
        <v>902738.27221400011</v>
      </c>
      <c r="R24" s="32">
        <v>822564.76143800002</v>
      </c>
      <c r="S24" s="32">
        <v>781167.32306950004</v>
      </c>
      <c r="T24" s="32">
        <v>796631.05884800013</v>
      </c>
      <c r="U24" s="32">
        <v>849084.52947720001</v>
      </c>
      <c r="V24" s="32">
        <v>767994.48863200005</v>
      </c>
      <c r="W24" s="32">
        <v>863737.03927850001</v>
      </c>
      <c r="X24" s="32">
        <v>819535.47302689997</v>
      </c>
      <c r="Y24" s="32">
        <v>745544.61415200005</v>
      </c>
      <c r="Z24" s="32">
        <v>811463.9261426999</v>
      </c>
      <c r="AA24" s="32">
        <v>1365810.3972167999</v>
      </c>
      <c r="AB24" s="32">
        <v>1373445.301394</v>
      </c>
      <c r="AC24" s="32">
        <v>1317075.3446672</v>
      </c>
      <c r="AD24" s="32">
        <v>1408860.1242428205</v>
      </c>
      <c r="AE24" s="32">
        <v>1368463.8521410001</v>
      </c>
      <c r="AF24" s="32">
        <v>1332661.5377970999</v>
      </c>
      <c r="AG24" s="32">
        <v>1097792.0043768</v>
      </c>
      <c r="AH24" s="32">
        <v>1225044.810236</v>
      </c>
      <c r="AI24" s="32">
        <v>963172.49970869999</v>
      </c>
      <c r="AJ24" s="32">
        <v>939278.04</v>
      </c>
      <c r="AK24" s="32">
        <v>1387110.2200000002</v>
      </c>
      <c r="AL24" s="32">
        <v>652670.85828959988</v>
      </c>
    </row>
    <row r="25" spans="1:38" ht="15" customHeight="1" outlineLevel="1" x14ac:dyDescent="0.25">
      <c r="A25" s="30" t="s">
        <v>8</v>
      </c>
      <c r="B25" s="30" t="s">
        <v>16</v>
      </c>
      <c r="C25" s="31" t="s">
        <v>7</v>
      </c>
      <c r="D25" s="31" t="s">
        <v>34</v>
      </c>
      <c r="E25" s="32">
        <v>5947362.9306270014</v>
      </c>
      <c r="F25" s="32">
        <v>3629728.9281249116</v>
      </c>
      <c r="G25" s="32">
        <v>3145914.3280627541</v>
      </c>
      <c r="H25" s="32">
        <v>3003620.1638307893</v>
      </c>
      <c r="I25" s="32">
        <v>3833033.7338741217</v>
      </c>
      <c r="J25" s="32">
        <v>0</v>
      </c>
      <c r="K25" s="32">
        <v>0</v>
      </c>
      <c r="L25" s="32">
        <v>0</v>
      </c>
      <c r="M25" s="32">
        <v>0</v>
      </c>
      <c r="N25" s="32">
        <v>13479316.147756603</v>
      </c>
      <c r="O25" s="32">
        <v>13181984.661665902</v>
      </c>
      <c r="P25" s="32">
        <v>12539816.1951678</v>
      </c>
      <c r="Q25" s="32">
        <v>0</v>
      </c>
      <c r="R25" s="32">
        <v>0</v>
      </c>
      <c r="S25" s="32">
        <v>0</v>
      </c>
      <c r="T25" s="32">
        <v>0</v>
      </c>
      <c r="U25" s="32">
        <v>0</v>
      </c>
      <c r="V25" s="32">
        <v>0</v>
      </c>
      <c r="W25" s="32">
        <v>0</v>
      </c>
      <c r="X25" s="32">
        <v>0</v>
      </c>
      <c r="Y25" s="32">
        <v>0</v>
      </c>
      <c r="Z25" s="32">
        <v>0</v>
      </c>
      <c r="AA25" s="32">
        <v>0</v>
      </c>
      <c r="AB25" s="32">
        <v>11493349.967017001</v>
      </c>
      <c r="AC25" s="32">
        <v>11269761.530925501</v>
      </c>
      <c r="AD25" s="32">
        <v>11209072.0620961</v>
      </c>
      <c r="AE25" s="32">
        <v>11480844.6091545</v>
      </c>
      <c r="AF25" s="32">
        <v>11051145.021098297</v>
      </c>
      <c r="AG25" s="32">
        <v>6151488.6384095997</v>
      </c>
      <c r="AH25" s="32">
        <v>6712323.8982479991</v>
      </c>
      <c r="AI25" s="32">
        <v>6030797.0053557009</v>
      </c>
      <c r="AJ25" s="32">
        <v>3884345.6598760001</v>
      </c>
      <c r="AK25" s="32">
        <v>5658063.0993400002</v>
      </c>
      <c r="AL25" s="32">
        <v>3235650.6258881995</v>
      </c>
    </row>
    <row r="26" spans="1:38" ht="15" customHeight="1" outlineLevel="1" x14ac:dyDescent="0.25">
      <c r="A26" s="30" t="s">
        <v>8</v>
      </c>
      <c r="B26" s="30" t="s">
        <v>16</v>
      </c>
      <c r="C26" s="31" t="s">
        <v>7</v>
      </c>
      <c r="D26" s="31" t="s">
        <v>35</v>
      </c>
      <c r="E26" s="32">
        <v>3150612.8546250002</v>
      </c>
      <c r="F26" s="32">
        <v>3105696.991823406</v>
      </c>
      <c r="G26" s="32">
        <v>2977249.2229844653</v>
      </c>
      <c r="H26" s="32">
        <v>2932605.1159278722</v>
      </c>
      <c r="I26" s="32">
        <v>2754584.6467003967</v>
      </c>
      <c r="J26" s="32">
        <v>2828091.4569900008</v>
      </c>
      <c r="K26" s="32">
        <v>2862028.9700050005</v>
      </c>
      <c r="L26" s="32">
        <v>3837197.4121514005</v>
      </c>
      <c r="M26" s="32">
        <v>2163271.2394385999</v>
      </c>
      <c r="N26" s="32">
        <v>1877794.1321139</v>
      </c>
      <c r="O26" s="32">
        <v>1818451.985543</v>
      </c>
      <c r="P26" s="32">
        <v>1729295.2294755999</v>
      </c>
      <c r="Q26" s="32">
        <v>1618328.5072939999</v>
      </c>
      <c r="R26" s="32">
        <v>2127894.9522639993</v>
      </c>
      <c r="S26" s="32">
        <v>0</v>
      </c>
      <c r="T26" s="32">
        <v>0</v>
      </c>
      <c r="U26" s="32">
        <v>0</v>
      </c>
      <c r="V26" s="32">
        <v>0</v>
      </c>
      <c r="W26" s="32">
        <v>0</v>
      </c>
      <c r="X26" s="32">
        <v>0</v>
      </c>
      <c r="Y26" s="32">
        <v>0</v>
      </c>
      <c r="Z26" s="32">
        <v>0</v>
      </c>
      <c r="AA26" s="32">
        <v>3022151.9032372003</v>
      </c>
      <c r="AB26" s="32">
        <v>3828044.8562024999</v>
      </c>
      <c r="AC26" s="32">
        <v>3966337.1422529994</v>
      </c>
      <c r="AD26" s="32">
        <v>4114223.5668251999</v>
      </c>
      <c r="AE26" s="32">
        <v>3965461.4622559999</v>
      </c>
      <c r="AF26" s="32">
        <v>3637291.7342007002</v>
      </c>
      <c r="AG26" s="32">
        <v>3044023.4665927994</v>
      </c>
      <c r="AH26" s="32">
        <v>2489144.661512</v>
      </c>
      <c r="AI26" s="32">
        <v>1361182.8568492997</v>
      </c>
      <c r="AJ26" s="32">
        <v>1199040.0637312001</v>
      </c>
      <c r="AK26" s="32">
        <v>1060246.1671634999</v>
      </c>
      <c r="AL26" s="32">
        <v>858951.10621440003</v>
      </c>
    </row>
    <row r="27" spans="1:38" ht="15" customHeight="1" outlineLevel="1" x14ac:dyDescent="0.25">
      <c r="A27" s="30" t="s">
        <v>8</v>
      </c>
      <c r="B27" s="30" t="s">
        <v>16</v>
      </c>
      <c r="C27" s="31" t="s">
        <v>7</v>
      </c>
      <c r="D27" s="31" t="s">
        <v>36</v>
      </c>
      <c r="E27" s="32">
        <v>0</v>
      </c>
      <c r="F27" s="32">
        <v>0</v>
      </c>
      <c r="G27" s="32" t="s">
        <v>285</v>
      </c>
      <c r="H27" s="32" t="s">
        <v>285</v>
      </c>
      <c r="I27" s="32" t="s">
        <v>285</v>
      </c>
      <c r="J27" s="32" t="s">
        <v>285</v>
      </c>
      <c r="K27" s="32" t="s">
        <v>285</v>
      </c>
      <c r="L27" s="32" t="s">
        <v>285</v>
      </c>
      <c r="M27" s="32" t="s">
        <v>285</v>
      </c>
      <c r="N27" s="32" t="s">
        <v>285</v>
      </c>
      <c r="O27" s="32" t="s">
        <v>285</v>
      </c>
      <c r="P27" s="32" t="s">
        <v>285</v>
      </c>
      <c r="Q27" s="32" t="s">
        <v>285</v>
      </c>
      <c r="R27" s="32" t="s">
        <v>285</v>
      </c>
      <c r="S27" s="32" t="s">
        <v>285</v>
      </c>
      <c r="T27" s="32" t="s">
        <v>285</v>
      </c>
      <c r="U27" s="32" t="s">
        <v>285</v>
      </c>
      <c r="V27" s="32" t="s">
        <v>285</v>
      </c>
      <c r="W27" s="32" t="s">
        <v>285</v>
      </c>
      <c r="X27" s="32" t="s">
        <v>285</v>
      </c>
      <c r="Y27" s="32" t="s">
        <v>285</v>
      </c>
      <c r="Z27" s="32" t="s">
        <v>285</v>
      </c>
      <c r="AA27" s="32" t="s">
        <v>285</v>
      </c>
      <c r="AB27" s="32" t="s">
        <v>285</v>
      </c>
      <c r="AC27" s="32" t="s">
        <v>285</v>
      </c>
      <c r="AD27" s="32" t="s">
        <v>285</v>
      </c>
      <c r="AE27" s="32" t="s">
        <v>285</v>
      </c>
      <c r="AF27" s="32">
        <v>0</v>
      </c>
      <c r="AG27" s="32" t="s">
        <v>285</v>
      </c>
      <c r="AH27" s="32">
        <v>0</v>
      </c>
      <c r="AI27" s="32">
        <v>0</v>
      </c>
      <c r="AJ27" s="32" t="s">
        <v>285</v>
      </c>
      <c r="AK27" s="32">
        <v>0</v>
      </c>
      <c r="AL27" s="32">
        <v>0</v>
      </c>
    </row>
    <row r="28" spans="1:38" ht="15" customHeight="1" outlineLevel="1" x14ac:dyDescent="0.25">
      <c r="A28" s="30" t="s">
        <v>8</v>
      </c>
      <c r="B28" s="30" t="s">
        <v>16</v>
      </c>
      <c r="C28" s="31" t="s">
        <v>7</v>
      </c>
      <c r="D28" s="31" t="s">
        <v>37</v>
      </c>
      <c r="E28" s="32">
        <v>5397790.9461929994</v>
      </c>
      <c r="F28" s="32">
        <v>5124111.7742376076</v>
      </c>
      <c r="G28" s="32">
        <v>4794330.748215151</v>
      </c>
      <c r="H28" s="32">
        <v>5160600.0994801894</v>
      </c>
      <c r="I28" s="32">
        <v>4922689.5005906187</v>
      </c>
      <c r="J28" s="32">
        <v>4980138.8659600001</v>
      </c>
      <c r="K28" s="32">
        <v>4912131.0634700004</v>
      </c>
      <c r="L28" s="32">
        <v>4883131.2607054003</v>
      </c>
      <c r="M28" s="32">
        <v>4353865.4711117996</v>
      </c>
      <c r="N28" s="32">
        <v>3804148.3234961</v>
      </c>
      <c r="O28" s="32">
        <v>3119241.7718757</v>
      </c>
      <c r="P28" s="32">
        <v>3186024.1096718004</v>
      </c>
      <c r="Q28" s="32">
        <v>3372918.3661300004</v>
      </c>
      <c r="R28" s="32">
        <v>3061578.7986230003</v>
      </c>
      <c r="S28" s="32">
        <v>3033960.0376920006</v>
      </c>
      <c r="T28" s="32">
        <v>2944039.6849689996</v>
      </c>
      <c r="U28" s="32">
        <v>3033022.1827394003</v>
      </c>
      <c r="V28" s="32">
        <v>3011150.3540970003</v>
      </c>
      <c r="W28" s="32">
        <v>2854719.7063180003</v>
      </c>
      <c r="X28" s="32">
        <v>2803171.0998993004</v>
      </c>
      <c r="Y28" s="32">
        <v>2477724.2130440003</v>
      </c>
      <c r="Z28" s="32">
        <v>0</v>
      </c>
      <c r="AA28" s="32">
        <v>5060584.0636134995</v>
      </c>
      <c r="AB28" s="32">
        <v>5422601.2264104998</v>
      </c>
      <c r="AC28" s="32">
        <v>5989104.5410409002</v>
      </c>
      <c r="AD28" s="32">
        <v>6619729.2024124004</v>
      </c>
      <c r="AE28" s="32">
        <v>5882881.675632</v>
      </c>
      <c r="AF28" s="32">
        <v>5487545.3700770009</v>
      </c>
      <c r="AG28" s="32">
        <v>3780420.7166376002</v>
      </c>
      <c r="AH28" s="32">
        <v>3445885.201936</v>
      </c>
      <c r="AI28" s="32">
        <v>3572389.9471029001</v>
      </c>
      <c r="AJ28" s="32">
        <v>3412388.8599700001</v>
      </c>
      <c r="AK28" s="32">
        <v>2420830.8645454999</v>
      </c>
      <c r="AL28" s="32">
        <v>0</v>
      </c>
    </row>
    <row r="29" spans="1:38" ht="15" customHeight="1" outlineLevel="1" x14ac:dyDescent="0.25">
      <c r="A29" s="30" t="s">
        <v>8</v>
      </c>
      <c r="B29" s="30" t="s">
        <v>16</v>
      </c>
      <c r="C29" s="31" t="s">
        <v>7</v>
      </c>
      <c r="D29" s="31" t="s">
        <v>38</v>
      </c>
      <c r="E29" s="32">
        <v>1029596.99</v>
      </c>
      <c r="F29" s="32">
        <v>0</v>
      </c>
      <c r="G29" s="32">
        <v>0</v>
      </c>
      <c r="H29" s="32">
        <v>0</v>
      </c>
      <c r="I29" s="32">
        <v>0</v>
      </c>
      <c r="J29" s="32">
        <v>0</v>
      </c>
      <c r="K29" s="32">
        <v>0</v>
      </c>
      <c r="L29" s="32">
        <v>0</v>
      </c>
      <c r="M29" s="32">
        <v>0</v>
      </c>
      <c r="N29" s="32">
        <v>0</v>
      </c>
      <c r="O29" s="32">
        <v>0</v>
      </c>
      <c r="P29" s="32">
        <v>0</v>
      </c>
      <c r="Q29" s="32">
        <v>0</v>
      </c>
      <c r="R29" s="32">
        <v>0</v>
      </c>
      <c r="S29" s="32">
        <v>0</v>
      </c>
      <c r="T29" s="32">
        <v>0</v>
      </c>
      <c r="U29" s="32">
        <v>0</v>
      </c>
      <c r="V29" s="32">
        <v>0</v>
      </c>
      <c r="W29" s="32">
        <v>0</v>
      </c>
      <c r="X29" s="32">
        <v>0</v>
      </c>
      <c r="Y29" s="32">
        <v>0</v>
      </c>
      <c r="Z29" s="32">
        <v>0</v>
      </c>
      <c r="AA29" s="32">
        <v>0</v>
      </c>
      <c r="AB29" s="32">
        <v>0</v>
      </c>
      <c r="AC29" s="32">
        <v>0</v>
      </c>
      <c r="AD29" s="32">
        <v>0</v>
      </c>
      <c r="AE29" s="32">
        <v>0</v>
      </c>
      <c r="AF29" s="32">
        <v>0</v>
      </c>
      <c r="AG29" s="32">
        <v>0</v>
      </c>
      <c r="AH29" s="32">
        <v>0</v>
      </c>
      <c r="AI29" s="32">
        <v>0</v>
      </c>
      <c r="AJ29" s="32">
        <v>5010144.6728323996</v>
      </c>
      <c r="AK29" s="32">
        <v>4901527.1627264991</v>
      </c>
      <c r="AL29" s="32">
        <v>0</v>
      </c>
    </row>
    <row r="30" spans="1:38" ht="15" customHeight="1" outlineLevel="1" x14ac:dyDescent="0.25">
      <c r="A30" s="30" t="s">
        <v>8</v>
      </c>
      <c r="B30" s="30" t="s">
        <v>16</v>
      </c>
      <c r="C30" s="31" t="s">
        <v>7</v>
      </c>
      <c r="D30" s="31" t="s">
        <v>39</v>
      </c>
      <c r="E30" s="32">
        <v>3247744.1379129998</v>
      </c>
      <c r="F30" s="32">
        <v>3235359.151149625</v>
      </c>
      <c r="G30" s="32">
        <v>3059745.5712252124</v>
      </c>
      <c r="H30" s="32">
        <v>3271536.8300608089</v>
      </c>
      <c r="I30" s="32">
        <v>3077768.4752485645</v>
      </c>
      <c r="J30" s="32">
        <v>3436695.7238650001</v>
      </c>
      <c r="K30" s="32">
        <v>3397278.0047599995</v>
      </c>
      <c r="L30" s="32">
        <v>3601448.6229747003</v>
      </c>
      <c r="M30" s="32">
        <v>2703073.5982761998</v>
      </c>
      <c r="N30" s="32">
        <v>2787175.5892424993</v>
      </c>
      <c r="O30" s="32">
        <v>2665866.8499670997</v>
      </c>
      <c r="P30" s="32">
        <v>2704999.2035700004</v>
      </c>
      <c r="Q30" s="32">
        <v>2468327.5366260004</v>
      </c>
      <c r="R30" s="32">
        <v>2760479.3319970006</v>
      </c>
      <c r="S30" s="32">
        <v>2494578.8194835</v>
      </c>
      <c r="T30" s="32">
        <v>2488074.7177079995</v>
      </c>
      <c r="U30" s="32">
        <v>2144268.7521009999</v>
      </c>
      <c r="V30" s="32">
        <v>1791724.8105849999</v>
      </c>
      <c r="W30" s="32">
        <v>1768567.176151</v>
      </c>
      <c r="X30" s="32">
        <v>1707503.9426746001</v>
      </c>
      <c r="Y30" s="32">
        <v>1615029.6908839999</v>
      </c>
      <c r="Z30" s="32">
        <v>1708339.3180637001</v>
      </c>
      <c r="AA30" s="32">
        <v>2328816.0215029004</v>
      </c>
      <c r="AB30" s="32">
        <v>2644811.0109165004</v>
      </c>
      <c r="AC30" s="32">
        <v>2691371.9033374004</v>
      </c>
      <c r="AD30" s="32">
        <v>2835580.9893049006</v>
      </c>
      <c r="AE30" s="32">
        <v>2969733.410412</v>
      </c>
      <c r="AF30" s="32">
        <v>2758621.0024875002</v>
      </c>
      <c r="AG30" s="32">
        <v>2362230.0291527989</v>
      </c>
      <c r="AH30" s="32">
        <v>2171126.9749880005</v>
      </c>
      <c r="AI30" s="32">
        <v>1855908.5942635001</v>
      </c>
      <c r="AJ30" s="32">
        <v>1759647.7836767999</v>
      </c>
      <c r="AK30" s="32">
        <v>1998077.5359205001</v>
      </c>
      <c r="AL30" s="32">
        <v>1983010.1563844001</v>
      </c>
    </row>
    <row r="31" spans="1:38" ht="15" customHeight="1" outlineLevel="1" x14ac:dyDescent="0.25">
      <c r="A31" s="30" t="s">
        <v>8</v>
      </c>
      <c r="B31" s="30" t="s">
        <v>16</v>
      </c>
      <c r="C31" s="31" t="s">
        <v>7</v>
      </c>
      <c r="D31" s="31" t="s">
        <v>40</v>
      </c>
      <c r="E31" s="32">
        <v>0</v>
      </c>
      <c r="F31" s="32">
        <v>0</v>
      </c>
      <c r="G31" s="32">
        <v>0</v>
      </c>
      <c r="H31" s="32">
        <v>0</v>
      </c>
      <c r="I31" s="32">
        <v>0</v>
      </c>
      <c r="J31" s="32">
        <v>0</v>
      </c>
      <c r="K31" s="32">
        <v>7192382.8241100004</v>
      </c>
      <c r="L31" s="32">
        <v>7276282.3711254001</v>
      </c>
      <c r="M31" s="32">
        <v>6842940.1663032006</v>
      </c>
      <c r="N31" s="32">
        <v>6489287.091897401</v>
      </c>
      <c r="O31" s="32">
        <v>6195406.0930589996</v>
      </c>
      <c r="P31" s="32">
        <v>5991984.8900028002</v>
      </c>
      <c r="Q31" s="32">
        <v>5612565.6943939999</v>
      </c>
      <c r="R31" s="32">
        <v>5428046.9174540006</v>
      </c>
      <c r="S31" s="32">
        <v>5399416.1564230006</v>
      </c>
      <c r="T31" s="32">
        <v>4990315.7644699998</v>
      </c>
      <c r="U31" s="32">
        <v>4541992.3203063998</v>
      </c>
      <c r="V31" s="32">
        <v>4537426.8761669993</v>
      </c>
      <c r="W31" s="32">
        <v>5026165.6879574992</v>
      </c>
      <c r="X31" s="32">
        <v>4992099.8083805991</v>
      </c>
      <c r="Y31" s="32">
        <v>4974467.7758119991</v>
      </c>
      <c r="Z31" s="32">
        <v>4763727.2602164</v>
      </c>
      <c r="AA31" s="32">
        <v>6129351.9058422996</v>
      </c>
      <c r="AB31" s="32">
        <v>5889343.0931679998</v>
      </c>
      <c r="AC31" s="32">
        <v>5774111.2978069</v>
      </c>
      <c r="AD31" s="32">
        <v>5906969.8857893003</v>
      </c>
      <c r="AE31" s="32">
        <v>5893575.7296935003</v>
      </c>
      <c r="AF31" s="32">
        <v>5875401.462042301</v>
      </c>
      <c r="AG31" s="32">
        <v>5136630.6122280005</v>
      </c>
      <c r="AH31" s="32">
        <v>0</v>
      </c>
      <c r="AI31" s="32">
        <v>0</v>
      </c>
      <c r="AJ31" s="32">
        <v>0</v>
      </c>
      <c r="AK31" s="32">
        <v>0</v>
      </c>
      <c r="AL31" s="32">
        <v>0</v>
      </c>
    </row>
    <row r="32" spans="1:38" ht="15" customHeight="1" outlineLevel="1" x14ac:dyDescent="0.25">
      <c r="A32" s="30" t="s">
        <v>8</v>
      </c>
      <c r="B32" s="30" t="s">
        <v>16</v>
      </c>
      <c r="C32" s="31" t="s">
        <v>7</v>
      </c>
      <c r="D32" s="31" t="s">
        <v>41</v>
      </c>
      <c r="E32" s="32">
        <v>14356011.842030996</v>
      </c>
      <c r="F32" s="32">
        <v>14217831.631103596</v>
      </c>
      <c r="G32" s="32">
        <v>14229715.144907556</v>
      </c>
      <c r="H32" s="32">
        <v>12861185.618243657</v>
      </c>
      <c r="I32" s="32">
        <v>12031572.464535953</v>
      </c>
      <c r="J32" s="32">
        <v>11014743.796574999</v>
      </c>
      <c r="K32" s="32">
        <v>10884260.51778</v>
      </c>
      <c r="L32" s="32">
        <v>10840932.186520601</v>
      </c>
      <c r="M32" s="32">
        <v>10090779.144351998</v>
      </c>
      <c r="N32" s="32">
        <v>9640507.5125425011</v>
      </c>
      <c r="O32" s="32">
        <v>9564230.1995673999</v>
      </c>
      <c r="P32" s="32">
        <v>0</v>
      </c>
      <c r="Q32" s="32">
        <v>0</v>
      </c>
      <c r="R32" s="32">
        <v>0</v>
      </c>
      <c r="S32" s="32">
        <v>0</v>
      </c>
      <c r="T32" s="32">
        <v>0</v>
      </c>
      <c r="U32" s="32">
        <v>0</v>
      </c>
      <c r="V32" s="32">
        <v>0</v>
      </c>
      <c r="W32" s="32">
        <v>0</v>
      </c>
      <c r="X32" s="32">
        <v>0</v>
      </c>
      <c r="Y32" s="32">
        <v>0</v>
      </c>
      <c r="Z32" s="32">
        <v>0</v>
      </c>
      <c r="AA32" s="32">
        <v>7813779.7640883997</v>
      </c>
      <c r="AB32" s="32">
        <v>8299524.7399275005</v>
      </c>
      <c r="AC32" s="32">
        <v>7733033.9873497002</v>
      </c>
      <c r="AD32" s="32">
        <v>7740362.5320050009</v>
      </c>
      <c r="AE32" s="32">
        <v>7549814.5359509997</v>
      </c>
      <c r="AF32" s="32">
        <v>0</v>
      </c>
      <c r="AG32" s="32">
        <v>0</v>
      </c>
      <c r="AH32" s="32">
        <v>2668237.1862800005</v>
      </c>
      <c r="AI32" s="32">
        <v>2157431.7176411999</v>
      </c>
      <c r="AJ32" s="32">
        <v>2063529.7574195999</v>
      </c>
      <c r="AK32" s="32">
        <v>2003937.4465870005</v>
      </c>
      <c r="AL32" s="32">
        <v>1736603.3724152001</v>
      </c>
    </row>
    <row r="33" spans="1:38" ht="15" customHeight="1" outlineLevel="1" x14ac:dyDescent="0.25">
      <c r="A33" s="30" t="s">
        <v>8</v>
      </c>
      <c r="B33" s="30" t="s">
        <v>16</v>
      </c>
      <c r="C33" s="31" t="s">
        <v>7</v>
      </c>
      <c r="D33" s="31" t="s">
        <v>42</v>
      </c>
      <c r="E33" s="32">
        <v>10557357.852110002</v>
      </c>
      <c r="F33" s="32">
        <v>10894905.922694465</v>
      </c>
      <c r="G33" s="32">
        <v>11028940.939370818</v>
      </c>
      <c r="H33" s="32">
        <v>11048892.89010716</v>
      </c>
      <c r="I33" s="32">
        <v>10295678.953973282</v>
      </c>
      <c r="J33" s="32">
        <v>11897883.559960002</v>
      </c>
      <c r="K33" s="32">
        <v>11660908.616760001</v>
      </c>
      <c r="L33" s="32">
        <v>0</v>
      </c>
      <c r="M33" s="32">
        <v>0</v>
      </c>
      <c r="N33" s="32">
        <v>0</v>
      </c>
      <c r="O33" s="32">
        <v>0</v>
      </c>
      <c r="P33" s="32">
        <v>0</v>
      </c>
      <c r="Q33" s="32">
        <v>0</v>
      </c>
      <c r="R33" s="32">
        <v>0</v>
      </c>
      <c r="S33" s="32">
        <v>0</v>
      </c>
      <c r="T33" s="32">
        <v>0</v>
      </c>
      <c r="U33" s="32">
        <v>0</v>
      </c>
      <c r="V33" s="32">
        <v>0</v>
      </c>
      <c r="W33" s="32">
        <v>0</v>
      </c>
      <c r="X33" s="32">
        <v>0</v>
      </c>
      <c r="Y33" s="32">
        <v>0</v>
      </c>
      <c r="Z33" s="32">
        <v>0</v>
      </c>
      <c r="AA33" s="32">
        <v>0</v>
      </c>
      <c r="AB33" s="32">
        <v>0</v>
      </c>
      <c r="AC33" s="32">
        <v>0</v>
      </c>
      <c r="AD33" s="32">
        <v>0</v>
      </c>
      <c r="AE33" s="32">
        <v>0</v>
      </c>
      <c r="AF33" s="32">
        <v>7585184.3269221</v>
      </c>
      <c r="AG33" s="32">
        <v>6651372.5725435996</v>
      </c>
      <c r="AH33" s="32">
        <v>0</v>
      </c>
      <c r="AI33" s="32">
        <v>6684326.5703676008</v>
      </c>
      <c r="AJ33" s="32">
        <v>5945203.7638359992</v>
      </c>
      <c r="AK33" s="32">
        <v>4841706.8462589998</v>
      </c>
      <c r="AL33" s="32">
        <v>5069534.0425403994</v>
      </c>
    </row>
    <row r="34" spans="1:38" ht="15" customHeight="1" outlineLevel="1" x14ac:dyDescent="0.25">
      <c r="A34" s="30" t="s">
        <v>8</v>
      </c>
      <c r="B34" s="30" t="s">
        <v>16</v>
      </c>
      <c r="C34" s="31" t="s">
        <v>7</v>
      </c>
      <c r="D34" s="31" t="s">
        <v>43</v>
      </c>
      <c r="E34" s="32">
        <v>412598.1</v>
      </c>
      <c r="F34" s="32">
        <v>0</v>
      </c>
      <c r="G34" s="32">
        <v>17667765.334024895</v>
      </c>
      <c r="H34" s="32">
        <v>17729693.715634644</v>
      </c>
      <c r="I34" s="32">
        <v>16905124.008034274</v>
      </c>
      <c r="J34" s="32">
        <v>0</v>
      </c>
      <c r="K34" s="32">
        <v>0</v>
      </c>
      <c r="L34" s="32">
        <v>0</v>
      </c>
      <c r="M34" s="32">
        <v>0</v>
      </c>
      <c r="N34" s="32">
        <v>0</v>
      </c>
      <c r="O34" s="32">
        <v>0</v>
      </c>
      <c r="P34" s="32">
        <v>0</v>
      </c>
      <c r="Q34" s="32">
        <v>0</v>
      </c>
      <c r="R34" s="32">
        <v>0</v>
      </c>
      <c r="S34" s="32">
        <v>0</v>
      </c>
      <c r="T34" s="32">
        <v>0</v>
      </c>
      <c r="U34" s="32">
        <v>0</v>
      </c>
      <c r="V34" s="32">
        <v>0</v>
      </c>
      <c r="W34" s="32">
        <v>0</v>
      </c>
      <c r="X34" s="32">
        <v>0</v>
      </c>
      <c r="Y34" s="32">
        <v>0</v>
      </c>
      <c r="Z34" s="32">
        <v>0</v>
      </c>
      <c r="AA34" s="32">
        <v>0</v>
      </c>
      <c r="AB34" s="32">
        <v>0</v>
      </c>
      <c r="AC34" s="32">
        <v>0</v>
      </c>
      <c r="AD34" s="32">
        <v>0</v>
      </c>
      <c r="AE34" s="32">
        <v>0</v>
      </c>
      <c r="AF34" s="32">
        <v>17846467.216744099</v>
      </c>
      <c r="AG34" s="32">
        <v>0</v>
      </c>
      <c r="AH34" s="32">
        <v>0</v>
      </c>
      <c r="AI34" s="32">
        <v>0</v>
      </c>
      <c r="AJ34" s="32">
        <v>0</v>
      </c>
      <c r="AK34" s="32">
        <v>0</v>
      </c>
      <c r="AL34" s="32">
        <v>0</v>
      </c>
    </row>
    <row r="35" spans="1:38" ht="15" customHeight="1" outlineLevel="1" x14ac:dyDescent="0.25">
      <c r="A35" s="30" t="s">
        <v>8</v>
      </c>
      <c r="B35" s="30" t="s">
        <v>16</v>
      </c>
      <c r="C35" s="31" t="s">
        <v>7</v>
      </c>
      <c r="D35" s="31" t="s">
        <v>44</v>
      </c>
      <c r="E35" s="32">
        <v>20446220.891988002</v>
      </c>
      <c r="F35" s="32">
        <v>20141211.368983299</v>
      </c>
      <c r="G35" s="32">
        <v>19502850.692985591</v>
      </c>
      <c r="H35" s="32">
        <v>19394020.283105474</v>
      </c>
      <c r="I35" s="32">
        <v>15009974.60258521</v>
      </c>
      <c r="J35" s="32">
        <v>15917091.793214999</v>
      </c>
      <c r="K35" s="32">
        <v>14497262.77245</v>
      </c>
      <c r="L35" s="32">
        <v>14399089.685265001</v>
      </c>
      <c r="M35" s="32">
        <v>14553777.801923802</v>
      </c>
      <c r="N35" s="32">
        <v>14263327.3660751</v>
      </c>
      <c r="O35" s="32">
        <v>12981217.068414904</v>
      </c>
      <c r="P35" s="32">
        <v>12679061.144207599</v>
      </c>
      <c r="Q35" s="32">
        <v>12496234.42833</v>
      </c>
      <c r="R35" s="32">
        <v>12865838.403259</v>
      </c>
      <c r="S35" s="32">
        <v>11568693.315888001</v>
      </c>
      <c r="T35" s="32">
        <v>10656652.502947999</v>
      </c>
      <c r="U35" s="32">
        <v>9804869.9399200007</v>
      </c>
      <c r="V35" s="32">
        <v>7702068.8430229984</v>
      </c>
      <c r="W35" s="32">
        <v>9484437.434607001</v>
      </c>
      <c r="X35" s="32">
        <v>9721586.3147291001</v>
      </c>
      <c r="Y35" s="32">
        <v>9012560.157763999</v>
      </c>
      <c r="Z35" s="32">
        <v>9101305.1980102006</v>
      </c>
      <c r="AA35" s="32">
        <v>9129476.4427877013</v>
      </c>
      <c r="AB35" s="32">
        <v>9039693.0328754988</v>
      </c>
      <c r="AC35" s="32">
        <v>8872789.7086111996</v>
      </c>
      <c r="AD35" s="32">
        <v>8596343.1446325984</v>
      </c>
      <c r="AE35" s="32">
        <v>8434012.6783004981</v>
      </c>
      <c r="AF35" s="32">
        <v>8185650.4569211993</v>
      </c>
      <c r="AG35" s="32">
        <v>0</v>
      </c>
      <c r="AH35" s="32">
        <v>7318963.0636380007</v>
      </c>
      <c r="AI35" s="32">
        <v>6178412.4975336995</v>
      </c>
      <c r="AJ35" s="32">
        <v>3227613.6574840005</v>
      </c>
      <c r="AK35" s="32">
        <v>3224948.9591669999</v>
      </c>
      <c r="AL35" s="32">
        <v>2953155.1705993996</v>
      </c>
    </row>
    <row r="36" spans="1:38" ht="15" customHeight="1" outlineLevel="1" x14ac:dyDescent="0.25">
      <c r="A36" s="30" t="s">
        <v>8</v>
      </c>
      <c r="B36" s="30" t="s">
        <v>16</v>
      </c>
      <c r="C36" s="31" t="s">
        <v>7</v>
      </c>
      <c r="D36" s="31" t="s">
        <v>45</v>
      </c>
      <c r="E36" s="32">
        <v>11801299.237552002</v>
      </c>
      <c r="F36" s="32">
        <v>9955137.588481158</v>
      </c>
      <c r="G36" s="32">
        <v>9718461.3067951538</v>
      </c>
      <c r="H36" s="32">
        <v>9870964.2110089883</v>
      </c>
      <c r="I36" s="32">
        <v>9160632.35633564</v>
      </c>
      <c r="J36" s="32">
        <v>7577644.3583200006</v>
      </c>
      <c r="K36" s="32">
        <v>7092132.1753000002</v>
      </c>
      <c r="L36" s="32">
        <v>6754796.0299698003</v>
      </c>
      <c r="M36" s="32">
        <v>6630846.0422965996</v>
      </c>
      <c r="N36" s="32">
        <v>6357926.1904870011</v>
      </c>
      <c r="O36" s="32">
        <v>6242776.8940049987</v>
      </c>
      <c r="P36" s="32">
        <v>7083570.9702811996</v>
      </c>
      <c r="Q36" s="32">
        <v>6827391.0356659992</v>
      </c>
      <c r="R36" s="32">
        <v>6812600.4743729997</v>
      </c>
      <c r="S36" s="32">
        <v>6430346.6467840001</v>
      </c>
      <c r="T36" s="32">
        <v>6401003.8374310005</v>
      </c>
      <c r="U36" s="32">
        <v>6435823.3617097</v>
      </c>
      <c r="V36" s="32">
        <v>5585949.8556730002</v>
      </c>
      <c r="W36" s="32">
        <v>5371515.8220774997</v>
      </c>
      <c r="X36" s="32">
        <v>5260407.572208399</v>
      </c>
      <c r="Y36" s="32">
        <v>4979764.450939999</v>
      </c>
      <c r="Z36" s="32">
        <v>4971999.8590379991</v>
      </c>
      <c r="AA36" s="32">
        <v>7087212.7643777002</v>
      </c>
      <c r="AB36" s="32">
        <v>8529614.2952229995</v>
      </c>
      <c r="AC36" s="32">
        <v>9356400.4115788005</v>
      </c>
      <c r="AD36" s="32">
        <v>10171007.5906232</v>
      </c>
      <c r="AE36" s="32">
        <v>7250382.2955214996</v>
      </c>
      <c r="AF36" s="32">
        <v>9271903.1671962999</v>
      </c>
      <c r="AG36" s="32">
        <v>7196729.1466244003</v>
      </c>
      <c r="AH36" s="32">
        <v>8025806.66065</v>
      </c>
      <c r="AI36" s="32">
        <v>7266244.7613867996</v>
      </c>
      <c r="AJ36" s="32">
        <v>6530742.6534675993</v>
      </c>
      <c r="AK36" s="32">
        <v>5708092.1362745008</v>
      </c>
      <c r="AL36" s="32">
        <v>5627479.6660179999</v>
      </c>
    </row>
    <row r="37" spans="1:38" ht="15" customHeight="1" outlineLevel="1" x14ac:dyDescent="0.25">
      <c r="A37" s="30" t="s">
        <v>8</v>
      </c>
      <c r="B37" s="30" t="s">
        <v>16</v>
      </c>
      <c r="C37" s="31" t="s">
        <v>7</v>
      </c>
      <c r="D37" s="31" t="s">
        <v>46</v>
      </c>
      <c r="E37" s="32">
        <v>1835944.7977669998</v>
      </c>
      <c r="F37" s="32">
        <v>1814665.8357562362</v>
      </c>
      <c r="G37" s="32">
        <v>1760081.9821548252</v>
      </c>
      <c r="H37" s="32">
        <v>1967691.9865086037</v>
      </c>
      <c r="I37" s="32">
        <v>1906400.7839587554</v>
      </c>
      <c r="J37" s="32">
        <v>5334312.4980100002</v>
      </c>
      <c r="K37" s="32">
        <v>5203012.9018249996</v>
      </c>
      <c r="L37" s="32">
        <v>0</v>
      </c>
      <c r="M37" s="32">
        <v>0</v>
      </c>
      <c r="N37" s="32">
        <v>0</v>
      </c>
      <c r="O37" s="32">
        <v>0</v>
      </c>
      <c r="P37" s="32">
        <v>5582693.7656765999</v>
      </c>
      <c r="Q37" s="32">
        <v>5400726.4804600012</v>
      </c>
      <c r="R37" s="32">
        <v>5285027.745432999</v>
      </c>
      <c r="S37" s="32">
        <v>5086504.1091545001</v>
      </c>
      <c r="T37" s="32">
        <v>4845627.037064</v>
      </c>
      <c r="U37" s="32">
        <v>0</v>
      </c>
      <c r="V37" s="32">
        <v>4847354.9739269996</v>
      </c>
      <c r="W37" s="32">
        <v>4469262.1145630004</v>
      </c>
      <c r="X37" s="32">
        <v>4406286.8879584</v>
      </c>
      <c r="Y37" s="32">
        <v>0</v>
      </c>
      <c r="Z37" s="32">
        <v>3678703.5787848998</v>
      </c>
      <c r="AA37" s="32">
        <v>4525482.4425095003</v>
      </c>
      <c r="AB37" s="32">
        <v>4641588.3088689996</v>
      </c>
      <c r="AC37" s="32">
        <v>4830895.0665683001</v>
      </c>
      <c r="AD37" s="32">
        <v>4518170.5417237999</v>
      </c>
      <c r="AE37" s="32">
        <v>4037382.7734329998</v>
      </c>
      <c r="AF37" s="32">
        <v>3829430.5324500995</v>
      </c>
      <c r="AG37" s="32">
        <v>3535660.8041980006</v>
      </c>
      <c r="AH37" s="32">
        <v>3355381.8854079996</v>
      </c>
      <c r="AI37" s="32">
        <v>2067152.8013261999</v>
      </c>
      <c r="AJ37" s="32">
        <v>1642686.1677959999</v>
      </c>
      <c r="AK37" s="32">
        <v>1375910.64</v>
      </c>
      <c r="AL37" s="32">
        <v>1241310.53</v>
      </c>
    </row>
    <row r="38" spans="1:38" ht="15" customHeight="1" outlineLevel="1" x14ac:dyDescent="0.25">
      <c r="A38" s="30" t="s">
        <v>8</v>
      </c>
      <c r="B38" s="30" t="s">
        <v>16</v>
      </c>
      <c r="C38" s="31" t="s">
        <v>7</v>
      </c>
      <c r="D38" s="31" t="s">
        <v>47</v>
      </c>
      <c r="E38" s="32">
        <v>27245305.487109005</v>
      </c>
      <c r="F38" s="32">
        <v>28713495.129842177</v>
      </c>
      <c r="G38" s="32">
        <v>29233569.691451624</v>
      </c>
      <c r="H38" s="32">
        <v>29502779.583898347</v>
      </c>
      <c r="I38" s="32">
        <v>25510637.999226362</v>
      </c>
      <c r="J38" s="32">
        <v>22556346.702794999</v>
      </c>
      <c r="K38" s="32">
        <v>20017287.000285</v>
      </c>
      <c r="L38" s="32">
        <v>20174487.855859801</v>
      </c>
      <c r="M38" s="32">
        <v>18868829.716984201</v>
      </c>
      <c r="N38" s="32">
        <v>13751789.4732938</v>
      </c>
      <c r="O38" s="32">
        <v>19319303.635013998</v>
      </c>
      <c r="P38" s="32">
        <v>17626158.741864201</v>
      </c>
      <c r="Q38" s="32">
        <v>18648441.421332002</v>
      </c>
      <c r="R38" s="32">
        <v>17814260.253276002</v>
      </c>
      <c r="S38" s="32">
        <v>19030732.957095001</v>
      </c>
      <c r="T38" s="32">
        <v>14062570.618982995</v>
      </c>
      <c r="U38" s="32">
        <v>10223103.419227002</v>
      </c>
      <c r="V38" s="32">
        <v>9680177.4442570005</v>
      </c>
      <c r="W38" s="32">
        <v>9048137.6053440012</v>
      </c>
      <c r="X38" s="32">
        <v>8441852.2127082981</v>
      </c>
      <c r="Y38" s="32">
        <v>8149564.5901319999</v>
      </c>
      <c r="Z38" s="32">
        <v>7665031.5439726012</v>
      </c>
      <c r="AA38" s="32">
        <v>13160041.0105794</v>
      </c>
      <c r="AB38" s="32">
        <v>14420232.8357355</v>
      </c>
      <c r="AC38" s="32">
        <v>18363772.580715202</v>
      </c>
      <c r="AD38" s="32">
        <v>19311314.814446956</v>
      </c>
      <c r="AE38" s="32">
        <v>18777729.438599996</v>
      </c>
      <c r="AF38" s="32">
        <v>17226903.663559508</v>
      </c>
      <c r="AG38" s="32">
        <v>14910341.544553598</v>
      </c>
      <c r="AH38" s="32">
        <v>9403789.783462001</v>
      </c>
      <c r="AI38" s="32">
        <v>8310816.1489855992</v>
      </c>
      <c r="AJ38" s="32">
        <v>7065755.4172051996</v>
      </c>
      <c r="AK38" s="32">
        <v>5416641.438197</v>
      </c>
      <c r="AL38" s="32">
        <v>5120429.1060942002</v>
      </c>
    </row>
    <row r="39" spans="1:38" ht="15" customHeight="1" outlineLevel="1" x14ac:dyDescent="0.25">
      <c r="A39" s="30" t="s">
        <v>8</v>
      </c>
      <c r="B39" s="30" t="s">
        <v>16</v>
      </c>
      <c r="C39" s="31" t="s">
        <v>7</v>
      </c>
      <c r="D39" s="31" t="s">
        <v>48</v>
      </c>
      <c r="E39" s="32">
        <v>43070137.821382001</v>
      </c>
      <c r="F39" s="32">
        <v>43893160.480795369</v>
      </c>
      <c r="G39" s="32">
        <v>43213879.364571542</v>
      </c>
      <c r="H39" s="32">
        <v>39443555.685921296</v>
      </c>
      <c r="I39" s="32">
        <v>34661229.356601775</v>
      </c>
      <c r="J39" s="32">
        <v>35584477.913060002</v>
      </c>
      <c r="K39" s="32">
        <v>36578639.068764992</v>
      </c>
      <c r="L39" s="32">
        <v>21699461.218198795</v>
      </c>
      <c r="M39" s="32">
        <v>20132298.3271446</v>
      </c>
      <c r="N39" s="32">
        <v>19288793.6401297</v>
      </c>
      <c r="O39" s="32">
        <v>16418199.505815998</v>
      </c>
      <c r="P39" s="32">
        <v>17460236.668954201</v>
      </c>
      <c r="Q39" s="32">
        <v>15597549.003043998</v>
      </c>
      <c r="R39" s="32">
        <v>14303881.498095</v>
      </c>
      <c r="S39" s="32">
        <v>14556105.4003435</v>
      </c>
      <c r="T39" s="32">
        <v>14788501.695721</v>
      </c>
      <c r="U39" s="32">
        <v>14007502.644997602</v>
      </c>
      <c r="V39" s="32">
        <v>14545675.587786997</v>
      </c>
      <c r="W39" s="32">
        <v>15060660.743522998</v>
      </c>
      <c r="X39" s="32">
        <v>14870961.724280901</v>
      </c>
      <c r="Y39" s="32">
        <v>17139808.655403998</v>
      </c>
      <c r="Z39" s="32">
        <v>16024937.502270702</v>
      </c>
      <c r="AA39" s="32">
        <v>17657588.099888798</v>
      </c>
      <c r="AB39" s="32">
        <v>18970506.243635505</v>
      </c>
      <c r="AC39" s="32">
        <v>20187592.239029106</v>
      </c>
      <c r="AD39" s="32">
        <v>20691325.175941911</v>
      </c>
      <c r="AE39" s="32">
        <v>19732852.350742497</v>
      </c>
      <c r="AF39" s="32">
        <v>23884079.875059798</v>
      </c>
      <c r="AG39" s="32">
        <v>20909511.267980002</v>
      </c>
      <c r="AH39" s="32">
        <v>20177928.965963997</v>
      </c>
      <c r="AI39" s="32">
        <v>17148389.3435711</v>
      </c>
      <c r="AJ39" s="32">
        <v>17033949.2844816</v>
      </c>
      <c r="AK39" s="32">
        <v>18739776.167576507</v>
      </c>
      <c r="AL39" s="32">
        <v>19755713.545087192</v>
      </c>
    </row>
    <row r="40" spans="1:38" ht="15" customHeight="1" outlineLevel="1" x14ac:dyDescent="0.25">
      <c r="A40" s="30" t="s">
        <v>8</v>
      </c>
      <c r="B40" s="30" t="s">
        <v>16</v>
      </c>
      <c r="C40" s="31" t="s">
        <v>7</v>
      </c>
      <c r="D40" s="31" t="s">
        <v>49</v>
      </c>
      <c r="E40" s="32">
        <v>34569242.578294002</v>
      </c>
      <c r="F40" s="32">
        <v>32719120.108237475</v>
      </c>
      <c r="G40" s="32">
        <v>31981632.863804385</v>
      </c>
      <c r="H40" s="32">
        <v>32019253.381014805</v>
      </c>
      <c r="I40" s="32">
        <v>29885515.982691765</v>
      </c>
      <c r="J40" s="32">
        <v>28896106.507284995</v>
      </c>
      <c r="K40" s="32">
        <v>26988436.383134998</v>
      </c>
      <c r="L40" s="32">
        <v>26301095.143724896</v>
      </c>
      <c r="M40" s="32">
        <v>22836808.4202688</v>
      </c>
      <c r="N40" s="32">
        <v>20834266.488789704</v>
      </c>
      <c r="O40" s="32">
        <v>19653808.906879202</v>
      </c>
      <c r="P40" s="32">
        <v>19059920.5165972</v>
      </c>
      <c r="Q40" s="32">
        <v>18357065.809308</v>
      </c>
      <c r="R40" s="32">
        <v>18670591.238227002</v>
      </c>
      <c r="S40" s="32">
        <v>16013974.010857498</v>
      </c>
      <c r="T40" s="32">
        <v>14228368.843366001</v>
      </c>
      <c r="U40" s="32">
        <v>14037094.5616093</v>
      </c>
      <c r="V40" s="32">
        <v>13609328.578558</v>
      </c>
      <c r="W40" s="32">
        <v>18216217.545879506</v>
      </c>
      <c r="X40" s="32">
        <v>17572204.166323803</v>
      </c>
      <c r="Y40" s="32">
        <v>17742408.457208</v>
      </c>
      <c r="Z40" s="32">
        <v>14085974.398515502</v>
      </c>
      <c r="AA40" s="32">
        <v>16156664.923459927</v>
      </c>
      <c r="AB40" s="32">
        <v>16455190.028561</v>
      </c>
      <c r="AC40" s="32">
        <v>16215705.472838426</v>
      </c>
      <c r="AD40" s="32">
        <v>16782168.918365698</v>
      </c>
      <c r="AE40" s="32">
        <v>15650931.975955499</v>
      </c>
      <c r="AF40" s="32">
        <v>14405335.706911001</v>
      </c>
      <c r="AG40" s="32">
        <v>10386240.197970001</v>
      </c>
      <c r="AH40" s="32">
        <v>14642116.399588</v>
      </c>
      <c r="AI40" s="32">
        <v>9785737.6391078997</v>
      </c>
      <c r="AJ40" s="32">
        <v>7851427.5014676005</v>
      </c>
      <c r="AK40" s="32">
        <v>6054259.3954265006</v>
      </c>
      <c r="AL40" s="32">
        <v>5819560.9924743995</v>
      </c>
    </row>
    <row r="41" spans="1:38" ht="15" customHeight="1" outlineLevel="1" x14ac:dyDescent="0.25">
      <c r="A41" s="30" t="s">
        <v>8</v>
      </c>
      <c r="B41" s="30" t="s">
        <v>16</v>
      </c>
      <c r="C41" s="31" t="s">
        <v>7</v>
      </c>
      <c r="D41" s="31" t="s">
        <v>50</v>
      </c>
      <c r="E41" s="32">
        <v>0</v>
      </c>
      <c r="F41" s="32">
        <v>0</v>
      </c>
      <c r="G41" s="32">
        <v>0</v>
      </c>
      <c r="H41" s="32">
        <v>0</v>
      </c>
      <c r="I41" s="32">
        <v>0</v>
      </c>
      <c r="J41" s="32">
        <v>0</v>
      </c>
      <c r="K41" s="32">
        <v>0</v>
      </c>
      <c r="L41" s="32">
        <v>0</v>
      </c>
      <c r="M41" s="32">
        <v>0</v>
      </c>
      <c r="N41" s="32">
        <v>0</v>
      </c>
      <c r="O41" s="32">
        <v>0</v>
      </c>
      <c r="P41" s="32">
        <v>0</v>
      </c>
      <c r="Q41" s="32">
        <v>0</v>
      </c>
      <c r="R41" s="32">
        <v>0</v>
      </c>
      <c r="S41" s="32" t="s">
        <v>285</v>
      </c>
      <c r="T41" s="32" t="s">
        <v>285</v>
      </c>
      <c r="U41" s="32" t="s">
        <v>285</v>
      </c>
      <c r="V41" s="32" t="s">
        <v>285</v>
      </c>
      <c r="W41" s="32" t="s">
        <v>285</v>
      </c>
      <c r="X41" s="32" t="s">
        <v>285</v>
      </c>
      <c r="Y41" s="32" t="s">
        <v>285</v>
      </c>
      <c r="Z41" s="32" t="s">
        <v>285</v>
      </c>
      <c r="AA41" s="32" t="s">
        <v>285</v>
      </c>
      <c r="AB41" s="32" t="s">
        <v>285</v>
      </c>
      <c r="AC41" s="32" t="s">
        <v>285</v>
      </c>
      <c r="AD41" s="32" t="s">
        <v>285</v>
      </c>
      <c r="AE41" s="32" t="s">
        <v>285</v>
      </c>
      <c r="AF41" s="32" t="s">
        <v>285</v>
      </c>
      <c r="AG41" s="32" t="s">
        <v>285</v>
      </c>
      <c r="AH41" s="32" t="s">
        <v>285</v>
      </c>
      <c r="AI41" s="32" t="s">
        <v>285</v>
      </c>
      <c r="AJ41" s="32" t="s">
        <v>285</v>
      </c>
      <c r="AK41" s="32" t="s">
        <v>285</v>
      </c>
      <c r="AL41" s="32" t="s">
        <v>285</v>
      </c>
    </row>
    <row r="42" spans="1:38" ht="15" customHeight="1" outlineLevel="1" x14ac:dyDescent="0.25">
      <c r="A42" s="30" t="s">
        <v>8</v>
      </c>
      <c r="B42" s="30" t="s">
        <v>16</v>
      </c>
      <c r="C42" s="31" t="s">
        <v>7</v>
      </c>
      <c r="D42" s="31" t="s">
        <v>51</v>
      </c>
      <c r="E42" s="32">
        <v>51585732.563395999</v>
      </c>
      <c r="F42" s="32">
        <v>49964029.984601349</v>
      </c>
      <c r="G42" s="32">
        <v>54717612.682891868</v>
      </c>
      <c r="H42" s="32">
        <v>71895241.917719245</v>
      </c>
      <c r="I42" s="32">
        <v>68744387.60821715</v>
      </c>
      <c r="J42" s="32">
        <v>58884170.474859998</v>
      </c>
      <c r="K42" s="32">
        <v>53570986.802415006</v>
      </c>
      <c r="L42" s="32">
        <v>56108830.746494696</v>
      </c>
      <c r="M42" s="32">
        <v>72594026.972084627</v>
      </c>
      <c r="N42" s="32">
        <v>72554424.322270498</v>
      </c>
      <c r="O42" s="32">
        <v>76193559.318231016</v>
      </c>
      <c r="P42" s="32">
        <v>75270796.541865602</v>
      </c>
      <c r="Q42" s="32">
        <v>73350860.037250012</v>
      </c>
      <c r="R42" s="32">
        <v>77117804.483992994</v>
      </c>
      <c r="S42" s="32">
        <v>72265299.089115515</v>
      </c>
      <c r="T42" s="32">
        <v>78141663.989051998</v>
      </c>
      <c r="U42" s="32">
        <v>78866391.001651406</v>
      </c>
      <c r="V42" s="32">
        <v>82779543.158686012</v>
      </c>
      <c r="W42" s="32">
        <v>81602701.302895516</v>
      </c>
      <c r="X42" s="32">
        <v>87296117.925594717</v>
      </c>
      <c r="Y42" s="32">
        <v>67207229.454052001</v>
      </c>
      <c r="Z42" s="32">
        <v>72944906.647257209</v>
      </c>
      <c r="AA42" s="32">
        <v>74050761.71693711</v>
      </c>
      <c r="AB42" s="32">
        <v>73264780.850589499</v>
      </c>
      <c r="AC42" s="32">
        <v>73340077.695469514</v>
      </c>
      <c r="AD42" s="32">
        <v>74432920.975081295</v>
      </c>
      <c r="AE42" s="32">
        <v>84734440.967630997</v>
      </c>
      <c r="AF42" s="32">
        <v>83806035.800834894</v>
      </c>
      <c r="AG42" s="32">
        <v>90088678.226590395</v>
      </c>
      <c r="AH42" s="32">
        <v>100590727.14100599</v>
      </c>
      <c r="AI42" s="32">
        <v>76320260.65426901</v>
      </c>
      <c r="AJ42" s="32">
        <v>63681526.734137595</v>
      </c>
      <c r="AK42" s="32">
        <v>63721079.372531496</v>
      </c>
      <c r="AL42" s="32">
        <v>64452070.703314796</v>
      </c>
    </row>
    <row r="43" spans="1:38" ht="15" customHeight="1" outlineLevel="1" x14ac:dyDescent="0.25">
      <c r="A43" s="30" t="s">
        <v>8</v>
      </c>
      <c r="B43" s="30" t="s">
        <v>16</v>
      </c>
      <c r="C43" s="31" t="s">
        <v>7</v>
      </c>
      <c r="D43" s="31" t="s">
        <v>52</v>
      </c>
      <c r="E43" s="32">
        <v>31409297.906363003</v>
      </c>
      <c r="F43" s="32">
        <v>29528562.321958013</v>
      </c>
      <c r="G43" s="32">
        <v>27585597.028998792</v>
      </c>
      <c r="H43" s="32">
        <v>25747394.442682236</v>
      </c>
      <c r="I43" s="32">
        <v>24692412.696873203</v>
      </c>
      <c r="J43" s="32">
        <v>23272262.846250005</v>
      </c>
      <c r="K43" s="32">
        <v>23210269.171659995</v>
      </c>
      <c r="L43" s="32">
        <v>22751462.967078399</v>
      </c>
      <c r="M43" s="32">
        <v>20774291.678209595</v>
      </c>
      <c r="N43" s="32">
        <v>21383126.822347898</v>
      </c>
      <c r="O43" s="32">
        <v>20179584.925756097</v>
      </c>
      <c r="P43" s="32">
        <v>20854413.382564399</v>
      </c>
      <c r="Q43" s="32">
        <v>20758750.366804</v>
      </c>
      <c r="R43" s="32">
        <v>21197219.83509</v>
      </c>
      <c r="S43" s="32">
        <v>17467091.388270505</v>
      </c>
      <c r="T43" s="32">
        <v>15070880.857091002</v>
      </c>
      <c r="U43" s="32">
        <v>14239981.837971603</v>
      </c>
      <c r="V43" s="32">
        <v>14737858.927619999</v>
      </c>
      <c r="W43" s="32">
        <v>14260475.698791999</v>
      </c>
      <c r="X43" s="32">
        <v>13848564.129251501</v>
      </c>
      <c r="Y43" s="32">
        <v>14305476.762852</v>
      </c>
      <c r="Z43" s="32">
        <v>14284246.090455802</v>
      </c>
      <c r="AA43" s="32">
        <v>16911151.3618646</v>
      </c>
      <c r="AB43" s="32">
        <v>17384278.397665001</v>
      </c>
      <c r="AC43" s="32">
        <v>16990217.083897602</v>
      </c>
      <c r="AD43" s="32">
        <v>16433879.976365902</v>
      </c>
      <c r="AE43" s="32">
        <v>14265092.7330615</v>
      </c>
      <c r="AF43" s="32">
        <v>15711956.6952445</v>
      </c>
      <c r="AG43" s="32">
        <v>12556274.7029492</v>
      </c>
      <c r="AH43" s="32">
        <v>14730156.647848001</v>
      </c>
      <c r="AI43" s="32">
        <v>7167294.1270964006</v>
      </c>
      <c r="AJ43" s="32">
        <v>7036560.0698571997</v>
      </c>
      <c r="AK43" s="32">
        <v>8192893.8884394998</v>
      </c>
      <c r="AL43" s="32">
        <v>7621225.0845046006</v>
      </c>
    </row>
    <row r="44" spans="1:38" ht="15" customHeight="1" outlineLevel="1" x14ac:dyDescent="0.25">
      <c r="A44" s="30" t="s">
        <v>8</v>
      </c>
      <c r="B44" s="30" t="s">
        <v>16</v>
      </c>
      <c r="C44" s="31" t="s">
        <v>7</v>
      </c>
      <c r="D44" s="31" t="s">
        <v>53</v>
      </c>
      <c r="E44" s="32">
        <v>7740779.0876100007</v>
      </c>
      <c r="F44" s="32">
        <v>24037782.574116673</v>
      </c>
      <c r="G44" s="32">
        <v>13839640.218265453</v>
      </c>
      <c r="H44" s="32">
        <v>7404766.2766481657</v>
      </c>
      <c r="I44" s="32">
        <v>7116988.226625721</v>
      </c>
      <c r="J44" s="32">
        <v>7428126.5133099994</v>
      </c>
      <c r="K44" s="32">
        <v>7108098.93994</v>
      </c>
      <c r="L44" s="32">
        <v>6867602.2837244011</v>
      </c>
      <c r="M44" s="32">
        <v>6624063.1162883993</v>
      </c>
      <c r="N44" s="32">
        <v>6422973.851022901</v>
      </c>
      <c r="O44" s="32">
        <v>5963933.2027252</v>
      </c>
      <c r="P44" s="32">
        <v>5598291.5434085997</v>
      </c>
      <c r="Q44" s="32">
        <v>5346166.9555040002</v>
      </c>
      <c r="R44" s="32">
        <v>5196534.0682629999</v>
      </c>
      <c r="S44" s="32">
        <v>5427848.0081420001</v>
      </c>
      <c r="T44" s="32">
        <v>5055478.4084839998</v>
      </c>
      <c r="U44" s="32">
        <v>4774859.6318386011</v>
      </c>
      <c r="V44" s="32">
        <v>5243708.1850659996</v>
      </c>
      <c r="W44" s="32">
        <v>4996624.0049574999</v>
      </c>
      <c r="X44" s="32">
        <v>4844942.1191580994</v>
      </c>
      <c r="Y44" s="32">
        <v>3299198.2770920005</v>
      </c>
      <c r="Z44" s="32">
        <v>3433077.1822350002</v>
      </c>
      <c r="AA44" s="32">
        <v>5003062.9918976985</v>
      </c>
      <c r="AB44" s="32">
        <v>5030561.7222210001</v>
      </c>
      <c r="AC44" s="32">
        <v>5235394.6217406001</v>
      </c>
      <c r="AD44" s="32">
        <v>5919806.1003545001</v>
      </c>
      <c r="AE44" s="32">
        <v>5193785.7597874999</v>
      </c>
      <c r="AF44" s="32">
        <v>4966386.0939405002</v>
      </c>
      <c r="AG44" s="32">
        <v>4506577.3180375993</v>
      </c>
      <c r="AH44" s="32">
        <v>4016289.5611119997</v>
      </c>
      <c r="AI44" s="32">
        <v>2065721.5378418001</v>
      </c>
      <c r="AJ44" s="32">
        <v>1884086.9988180003</v>
      </c>
      <c r="AK44" s="32">
        <v>2025393.4497725</v>
      </c>
      <c r="AL44" s="32">
        <v>1520123.3105919999</v>
      </c>
    </row>
    <row r="45" spans="1:38" ht="15" customHeight="1" outlineLevel="1" x14ac:dyDescent="0.25">
      <c r="A45" s="30" t="s">
        <v>8</v>
      </c>
      <c r="B45" s="30" t="s">
        <v>16</v>
      </c>
      <c r="C45" s="31" t="s">
        <v>7</v>
      </c>
      <c r="D45" s="31" t="s">
        <v>54</v>
      </c>
      <c r="E45" s="32">
        <v>17481470.471180998</v>
      </c>
      <c r="F45" s="32">
        <v>18143245.452391863</v>
      </c>
      <c r="G45" s="32">
        <v>18064897.043098576</v>
      </c>
      <c r="H45" s="32">
        <v>18439164.293534406</v>
      </c>
      <c r="I45" s="32">
        <v>15814889.965511957</v>
      </c>
      <c r="J45" s="32">
        <v>17136010.361459993</v>
      </c>
      <c r="K45" s="32">
        <v>16036479.32337</v>
      </c>
      <c r="L45" s="32">
        <v>15160379.057509899</v>
      </c>
      <c r="M45" s="32">
        <v>15079466.339417003</v>
      </c>
      <c r="N45" s="32">
        <v>14949445.196910702</v>
      </c>
      <c r="O45" s="32">
        <v>13681876.736664804</v>
      </c>
      <c r="P45" s="32">
        <v>14088283.049027001</v>
      </c>
      <c r="Q45" s="32">
        <v>15105400.317006005</v>
      </c>
      <c r="R45" s="32">
        <v>12972057.506128002</v>
      </c>
      <c r="S45" s="32">
        <v>11474486.474218998</v>
      </c>
      <c r="T45" s="32">
        <v>9847122.5606570002</v>
      </c>
      <c r="U45" s="32">
        <v>10824820.681869101</v>
      </c>
      <c r="V45" s="32">
        <v>11029737.066202998</v>
      </c>
      <c r="W45" s="32">
        <v>10628467.3644825</v>
      </c>
      <c r="X45" s="32">
        <v>12525468.862528399</v>
      </c>
      <c r="Y45" s="32">
        <v>13781572.772272006</v>
      </c>
      <c r="Z45" s="32">
        <v>13796514.930251598</v>
      </c>
      <c r="AA45" s="32">
        <v>19080287.905122485</v>
      </c>
      <c r="AB45" s="32">
        <v>19524790.378850497</v>
      </c>
      <c r="AC45" s="32">
        <v>18945000.697634049</v>
      </c>
      <c r="AD45" s="32">
        <v>20271105.892161187</v>
      </c>
      <c r="AE45" s="32">
        <v>21213070.197212998</v>
      </c>
      <c r="AF45" s="32">
        <v>19415010.114592399</v>
      </c>
      <c r="AG45" s="32">
        <v>15792317.210667601</v>
      </c>
      <c r="AH45" s="32">
        <v>12660472.909950003</v>
      </c>
      <c r="AI45" s="32">
        <v>9430324.1073180009</v>
      </c>
      <c r="AJ45" s="32">
        <v>8475620.8277631998</v>
      </c>
      <c r="AK45" s="32">
        <v>8217938.8261735011</v>
      </c>
      <c r="AL45" s="32">
        <v>7584510.6637601983</v>
      </c>
    </row>
    <row r="46" spans="1:38" ht="15" customHeight="1" outlineLevel="1" x14ac:dyDescent="0.25">
      <c r="A46" s="30" t="s">
        <v>8</v>
      </c>
      <c r="B46" s="30" t="s">
        <v>16</v>
      </c>
      <c r="C46" s="31" t="s">
        <v>7</v>
      </c>
      <c r="D46" s="31" t="s">
        <v>55</v>
      </c>
      <c r="E46" s="32">
        <v>54686525.628266007</v>
      </c>
      <c r="F46" s="32">
        <v>50332687.518336274</v>
      </c>
      <c r="G46" s="32">
        <v>49018192.199063331</v>
      </c>
      <c r="H46" s="32">
        <v>48173104.144092478</v>
      </c>
      <c r="I46" s="32">
        <v>36821504.525030352</v>
      </c>
      <c r="J46" s="32">
        <v>34822805.660245001</v>
      </c>
      <c r="K46" s="32">
        <v>34862582.683914997</v>
      </c>
      <c r="L46" s="32">
        <v>33457238.7166541</v>
      </c>
      <c r="M46" s="32">
        <v>30457137.744030397</v>
      </c>
      <c r="N46" s="32">
        <v>31988931.284065899</v>
      </c>
      <c r="O46" s="32">
        <v>30332540.491856799</v>
      </c>
      <c r="P46" s="32">
        <v>0</v>
      </c>
      <c r="Q46" s="32">
        <v>0</v>
      </c>
      <c r="R46" s="32">
        <v>0</v>
      </c>
      <c r="S46" s="32">
        <v>0</v>
      </c>
      <c r="T46" s="32">
        <v>0</v>
      </c>
      <c r="U46" s="32">
        <v>0</v>
      </c>
      <c r="V46" s="32">
        <v>0</v>
      </c>
      <c r="W46" s="32">
        <v>0</v>
      </c>
      <c r="X46" s="32">
        <v>0</v>
      </c>
      <c r="Y46" s="32">
        <v>0</v>
      </c>
      <c r="Z46" s="32">
        <v>0</v>
      </c>
      <c r="AA46" s="32">
        <v>0</v>
      </c>
      <c r="AB46" s="32">
        <v>0</v>
      </c>
      <c r="AC46" s="32">
        <v>0</v>
      </c>
      <c r="AD46" s="32">
        <v>0</v>
      </c>
      <c r="AE46" s="32">
        <v>0</v>
      </c>
      <c r="AF46" s="32">
        <v>0</v>
      </c>
      <c r="AG46" s="32">
        <v>0</v>
      </c>
      <c r="AH46" s="32">
        <v>0</v>
      </c>
      <c r="AI46" s="32">
        <v>5334809.7549519008</v>
      </c>
      <c r="AJ46" s="32">
        <v>9668651.9193976019</v>
      </c>
      <c r="AK46" s="32">
        <v>8333721.9127495009</v>
      </c>
      <c r="AL46" s="32">
        <v>6761610.4341781987</v>
      </c>
    </row>
    <row r="47" spans="1:38" ht="15" customHeight="1" outlineLevel="1" x14ac:dyDescent="0.25">
      <c r="A47" s="30" t="s">
        <v>8</v>
      </c>
      <c r="B47" s="30" t="s">
        <v>16</v>
      </c>
      <c r="C47" s="31" t="s">
        <v>7</v>
      </c>
      <c r="D47" s="31" t="s">
        <v>56</v>
      </c>
      <c r="E47" s="32">
        <v>22272071.039430998</v>
      </c>
      <c r="F47" s="32">
        <v>22492536.24525803</v>
      </c>
      <c r="G47" s="32">
        <v>21405539.880884625</v>
      </c>
      <c r="H47" s="32">
        <v>20468740.986334562</v>
      </c>
      <c r="I47" s="32">
        <v>19272551.404600125</v>
      </c>
      <c r="J47" s="32">
        <v>15048369.492315002</v>
      </c>
      <c r="K47" s="32">
        <v>15460317.658125002</v>
      </c>
      <c r="L47" s="32">
        <v>18451624.493980899</v>
      </c>
      <c r="M47" s="32">
        <v>18345302.579938401</v>
      </c>
      <c r="N47" s="32">
        <v>14046645.016407801</v>
      </c>
      <c r="O47" s="32">
        <v>13739325.5004372</v>
      </c>
      <c r="P47" s="32">
        <v>13763074.1534354</v>
      </c>
      <c r="Q47" s="32">
        <v>18807129.859958008</v>
      </c>
      <c r="R47" s="32">
        <v>19103169.818483002</v>
      </c>
      <c r="S47" s="32">
        <v>18931098.602886997</v>
      </c>
      <c r="T47" s="32">
        <v>18794562.519129001</v>
      </c>
      <c r="U47" s="32">
        <v>18090214.346990004</v>
      </c>
      <c r="V47" s="32">
        <v>17918247.517556001</v>
      </c>
      <c r="W47" s="32">
        <v>17511653.439599499</v>
      </c>
      <c r="X47" s="32">
        <v>17490427.661827404</v>
      </c>
      <c r="Y47" s="32">
        <v>18436373.928819999</v>
      </c>
      <c r="Z47" s="32">
        <v>21438514.981130607</v>
      </c>
      <c r="AA47" s="32">
        <v>22889239.980061602</v>
      </c>
      <c r="AB47" s="32">
        <v>23266381.880661499</v>
      </c>
      <c r="AC47" s="32">
        <v>41588192.21641311</v>
      </c>
      <c r="AD47" s="32">
        <v>70209118.513595104</v>
      </c>
      <c r="AE47" s="32">
        <v>65136554.307266504</v>
      </c>
      <c r="AF47" s="32">
        <v>64258559.049953699</v>
      </c>
      <c r="AG47" s="32">
        <v>0</v>
      </c>
      <c r="AH47" s="32">
        <v>0</v>
      </c>
      <c r="AI47" s="32">
        <v>31374309.422437701</v>
      </c>
      <c r="AJ47" s="32">
        <v>35538474.776863597</v>
      </c>
      <c r="AK47" s="32">
        <v>35152696.14613799</v>
      </c>
      <c r="AL47" s="32">
        <v>58002824.025470003</v>
      </c>
    </row>
    <row r="48" spans="1:38" ht="15" customHeight="1" outlineLevel="1" x14ac:dyDescent="0.25">
      <c r="A48" s="30" t="s">
        <v>8</v>
      </c>
      <c r="B48" s="30" t="s">
        <v>16</v>
      </c>
      <c r="C48" s="31" t="s">
        <v>7</v>
      </c>
      <c r="D48" s="31" t="s">
        <v>57</v>
      </c>
      <c r="E48" s="32">
        <v>18438228.635864999</v>
      </c>
      <c r="F48" s="32">
        <v>18027558.558603328</v>
      </c>
      <c r="G48" s="32">
        <v>19521037.904100638</v>
      </c>
      <c r="H48" s="32">
        <v>19538231.397227276</v>
      </c>
      <c r="I48" s="32">
        <v>18500604.773220543</v>
      </c>
      <c r="J48" s="32">
        <v>17405823.029385</v>
      </c>
      <c r="K48" s="32">
        <v>15315790.609824998</v>
      </c>
      <c r="L48" s="32">
        <v>14902632.9752835</v>
      </c>
      <c r="M48" s="32">
        <v>12933445.2341132</v>
      </c>
      <c r="N48" s="32">
        <v>13959176.567802198</v>
      </c>
      <c r="O48" s="32">
        <v>12568579.353777301</v>
      </c>
      <c r="P48" s="32">
        <v>12658686.0334072</v>
      </c>
      <c r="Q48" s="32">
        <v>11605353.970603999</v>
      </c>
      <c r="R48" s="32">
        <v>11673173.244594999</v>
      </c>
      <c r="S48" s="32">
        <v>11886338.163782001</v>
      </c>
      <c r="T48" s="32">
        <v>10195196.965664001</v>
      </c>
      <c r="U48" s="32">
        <v>9912496.0484436993</v>
      </c>
      <c r="V48" s="32">
        <v>9903736.0259759985</v>
      </c>
      <c r="W48" s="32">
        <v>9783667.2713629995</v>
      </c>
      <c r="X48" s="32">
        <v>9891964.3915796019</v>
      </c>
      <c r="Y48" s="32">
        <v>9021202.2186479997</v>
      </c>
      <c r="Z48" s="32">
        <v>9710774.1374775004</v>
      </c>
      <c r="AA48" s="32">
        <v>10827860.466274101</v>
      </c>
      <c r="AB48" s="32">
        <v>11980888.152407002</v>
      </c>
      <c r="AC48" s="32">
        <v>12626803.490040999</v>
      </c>
      <c r="AD48" s="32">
        <v>12348627.847120199</v>
      </c>
      <c r="AE48" s="32">
        <v>12017513.5673395</v>
      </c>
      <c r="AF48" s="32">
        <v>11873904.330932898</v>
      </c>
      <c r="AG48" s="32">
        <v>9560591.2192167994</v>
      </c>
      <c r="AH48" s="32">
        <v>10173683.717367999</v>
      </c>
      <c r="AI48" s="32">
        <v>9958370.6227663998</v>
      </c>
      <c r="AJ48" s="32">
        <v>9685507.6732052006</v>
      </c>
      <c r="AK48" s="32">
        <v>9015574.5302060004</v>
      </c>
      <c r="AL48" s="32">
        <v>8916023.6405453999</v>
      </c>
    </row>
    <row r="49" spans="1:38" ht="15" customHeight="1" outlineLevel="1" x14ac:dyDescent="0.25">
      <c r="A49" s="30" t="s">
        <v>8</v>
      </c>
      <c r="B49" s="30" t="s">
        <v>16</v>
      </c>
      <c r="C49" s="31" t="s">
        <v>7</v>
      </c>
      <c r="D49" s="31" t="s">
        <v>58</v>
      </c>
      <c r="E49" s="32">
        <v>10143188.384848999</v>
      </c>
      <c r="F49" s="32">
        <v>9306441.5913567226</v>
      </c>
      <c r="G49" s="32">
        <v>9094401.4548171628</v>
      </c>
      <c r="H49" s="32">
        <v>8559918.3000946734</v>
      </c>
      <c r="I49" s="32">
        <v>9429938.2889282778</v>
      </c>
      <c r="J49" s="32">
        <v>6544010.3458799999</v>
      </c>
      <c r="K49" s="32">
        <v>6783951.8329400001</v>
      </c>
      <c r="L49" s="32">
        <v>6850028.1186293988</v>
      </c>
      <c r="M49" s="32">
        <v>6183090.7667337991</v>
      </c>
      <c r="N49" s="32">
        <v>7238284.7420280995</v>
      </c>
      <c r="O49" s="32">
        <v>7510823.5675146002</v>
      </c>
      <c r="P49" s="32">
        <v>6715117.3589923996</v>
      </c>
      <c r="Q49" s="32">
        <v>6646414.8452719999</v>
      </c>
      <c r="R49" s="32">
        <v>6691409.5730369994</v>
      </c>
      <c r="S49" s="32">
        <v>6680418.2983489977</v>
      </c>
      <c r="T49" s="32">
        <v>6952627.553071999</v>
      </c>
      <c r="U49" s="32">
        <v>6547476.4593148008</v>
      </c>
      <c r="V49" s="32">
        <v>8019629.8726839991</v>
      </c>
      <c r="W49" s="32">
        <v>7653399.7630705023</v>
      </c>
      <c r="X49" s="32">
        <v>6492204.9910279987</v>
      </c>
      <c r="Y49" s="32">
        <v>6172512.5205640001</v>
      </c>
      <c r="Z49" s="32">
        <v>6093870.2793806996</v>
      </c>
      <c r="AA49" s="32">
        <v>7434904.7328842999</v>
      </c>
      <c r="AB49" s="32">
        <v>7563261.8907505004</v>
      </c>
      <c r="AC49" s="32">
        <v>7717448.9790521991</v>
      </c>
      <c r="AD49" s="32">
        <v>7529810.0866495008</v>
      </c>
      <c r="AE49" s="32">
        <v>8203167.5326405</v>
      </c>
      <c r="AF49" s="32">
        <v>8312793.5622177003</v>
      </c>
      <c r="AG49" s="32">
        <v>7078953.3355756011</v>
      </c>
      <c r="AH49" s="32">
        <v>6913064.229638001</v>
      </c>
      <c r="AI49" s="32">
        <v>5468135.7102859998</v>
      </c>
      <c r="AJ49" s="32">
        <v>4370934.8635780001</v>
      </c>
      <c r="AK49" s="32">
        <v>3449815.7536534998</v>
      </c>
      <c r="AL49" s="32">
        <v>3024678.6089526005</v>
      </c>
    </row>
    <row r="50" spans="1:38" ht="15" customHeight="1" outlineLevel="1" x14ac:dyDescent="0.25">
      <c r="A50" s="30" t="s">
        <v>8</v>
      </c>
      <c r="B50" s="30" t="s">
        <v>16</v>
      </c>
      <c r="C50" s="31" t="s">
        <v>7</v>
      </c>
      <c r="D50" s="31" t="s">
        <v>59</v>
      </c>
      <c r="E50" s="32">
        <v>12165957.01957</v>
      </c>
      <c r="F50" s="32">
        <v>12211379.08245392</v>
      </c>
      <c r="G50" s="32">
        <v>11607156.408713046</v>
      </c>
      <c r="H50" s="32">
        <v>11664763.968685752</v>
      </c>
      <c r="I50" s="32">
        <v>10608497.84047341</v>
      </c>
      <c r="J50" s="32">
        <v>9970351.5921900012</v>
      </c>
      <c r="K50" s="32">
        <v>9662932.153845001</v>
      </c>
      <c r="L50" s="32">
        <v>9507789.2033197992</v>
      </c>
      <c r="M50" s="32">
        <v>7860016.1900272006</v>
      </c>
      <c r="N50" s="32">
        <v>8422213.6344415992</v>
      </c>
      <c r="O50" s="32">
        <v>8351406.3864565995</v>
      </c>
      <c r="P50" s="32">
        <v>7365767.9125758009</v>
      </c>
      <c r="Q50" s="32">
        <v>7634400.7127480004</v>
      </c>
      <c r="R50" s="32">
        <v>6744870.8831439996</v>
      </c>
      <c r="S50" s="32">
        <v>6859419.6722170003</v>
      </c>
      <c r="T50" s="32">
        <v>5914416.5001499988</v>
      </c>
      <c r="U50" s="32">
        <v>5815014.0760188997</v>
      </c>
      <c r="V50" s="32">
        <v>5777909.1879509985</v>
      </c>
      <c r="W50" s="32">
        <v>5913293.4685004996</v>
      </c>
      <c r="X50" s="32">
        <v>5933225.6184063004</v>
      </c>
      <c r="Y50" s="32">
        <v>5902601.1583080012</v>
      </c>
      <c r="Z50" s="32">
        <v>5195414.6273760004</v>
      </c>
      <c r="AA50" s="32">
        <v>7487811.1491280999</v>
      </c>
      <c r="AB50" s="32">
        <v>7715823.9520204999</v>
      </c>
      <c r="AC50" s="32">
        <v>8145905.5330302995</v>
      </c>
      <c r="AD50" s="32">
        <v>7217861.2434045989</v>
      </c>
      <c r="AE50" s="32">
        <v>7901054.569502499</v>
      </c>
      <c r="AF50" s="32">
        <v>7294341.7426487999</v>
      </c>
      <c r="AG50" s="32">
        <v>4980634.6403731992</v>
      </c>
      <c r="AH50" s="32">
        <v>5927177.7463520002</v>
      </c>
      <c r="AI50" s="32">
        <v>6605424.3936733995</v>
      </c>
      <c r="AJ50" s="32">
        <v>6109631.6435880009</v>
      </c>
      <c r="AK50" s="32">
        <v>5528512.5877155</v>
      </c>
      <c r="AL50" s="32">
        <v>4775876.8349564001</v>
      </c>
    </row>
    <row r="51" spans="1:38" ht="15" customHeight="1" outlineLevel="1" x14ac:dyDescent="0.25">
      <c r="A51" s="30" t="s">
        <v>8</v>
      </c>
      <c r="B51" s="30" t="s">
        <v>16</v>
      </c>
      <c r="C51" s="31" t="s">
        <v>7</v>
      </c>
      <c r="D51" s="31" t="s">
        <v>60</v>
      </c>
      <c r="E51" s="32" t="s">
        <v>285</v>
      </c>
      <c r="F51" s="32" t="s">
        <v>285</v>
      </c>
      <c r="G51" s="32" t="s">
        <v>285</v>
      </c>
      <c r="H51" s="32" t="s">
        <v>285</v>
      </c>
      <c r="I51" s="32" t="s">
        <v>285</v>
      </c>
      <c r="J51" s="32" t="s">
        <v>285</v>
      </c>
      <c r="K51" s="32" t="s">
        <v>285</v>
      </c>
      <c r="L51" s="32" t="s">
        <v>285</v>
      </c>
      <c r="M51" s="32" t="s">
        <v>285</v>
      </c>
      <c r="N51" s="32" t="s">
        <v>285</v>
      </c>
      <c r="O51" s="32" t="s">
        <v>285</v>
      </c>
      <c r="P51" s="32" t="s">
        <v>285</v>
      </c>
      <c r="Q51" s="32" t="s">
        <v>285</v>
      </c>
      <c r="R51" s="32" t="s">
        <v>285</v>
      </c>
      <c r="S51" s="32" t="s">
        <v>285</v>
      </c>
      <c r="T51" s="32" t="s">
        <v>285</v>
      </c>
      <c r="U51" s="32" t="s">
        <v>285</v>
      </c>
      <c r="V51" s="32" t="s">
        <v>285</v>
      </c>
      <c r="W51" s="32" t="s">
        <v>285</v>
      </c>
      <c r="X51" s="32" t="s">
        <v>285</v>
      </c>
      <c r="Y51" s="32" t="s">
        <v>285</v>
      </c>
      <c r="Z51" s="32" t="s">
        <v>285</v>
      </c>
      <c r="AA51" s="32" t="s">
        <v>285</v>
      </c>
      <c r="AB51" s="32" t="s">
        <v>285</v>
      </c>
      <c r="AC51" s="32" t="s">
        <v>285</v>
      </c>
      <c r="AD51" s="32" t="s">
        <v>285</v>
      </c>
      <c r="AE51" s="32" t="s">
        <v>285</v>
      </c>
      <c r="AF51" s="32" t="s">
        <v>285</v>
      </c>
      <c r="AG51" s="32" t="s">
        <v>285</v>
      </c>
      <c r="AH51" s="32" t="s">
        <v>285</v>
      </c>
      <c r="AI51" s="32" t="s">
        <v>285</v>
      </c>
      <c r="AJ51" s="32" t="s">
        <v>285</v>
      </c>
      <c r="AK51" s="32" t="s">
        <v>285</v>
      </c>
      <c r="AL51" s="32" t="s">
        <v>285</v>
      </c>
    </row>
    <row r="52" spans="1:38" ht="15" customHeight="1" outlineLevel="1" x14ac:dyDescent="0.25">
      <c r="A52" s="30" t="s">
        <v>8</v>
      </c>
      <c r="B52" s="30" t="s">
        <v>16</v>
      </c>
      <c r="C52" s="31" t="s">
        <v>7</v>
      </c>
      <c r="D52" s="31" t="s">
        <v>61</v>
      </c>
      <c r="E52" s="32">
        <v>12744025.063129999</v>
      </c>
      <c r="F52" s="32">
        <v>12973346.510535717</v>
      </c>
      <c r="G52" s="32">
        <v>12682801.218094416</v>
      </c>
      <c r="H52" s="32">
        <v>12732401.197701439</v>
      </c>
      <c r="I52" s="32">
        <v>12403745.005251009</v>
      </c>
      <c r="J52" s="32">
        <v>12120591.023185002</v>
      </c>
      <c r="K52" s="32">
        <v>11820259.356009999</v>
      </c>
      <c r="L52" s="32">
        <v>12003843.497519799</v>
      </c>
      <c r="M52" s="32">
        <v>10820161.445588002</v>
      </c>
      <c r="N52" s="32">
        <v>10005892.821882</v>
      </c>
      <c r="O52" s="32">
        <v>9672904.3232138995</v>
      </c>
      <c r="P52" s="32">
        <v>9972397.9506205991</v>
      </c>
      <c r="Q52" s="32">
        <v>8228101.2891940037</v>
      </c>
      <c r="R52" s="32">
        <v>9510674.2732020002</v>
      </c>
      <c r="S52" s="32">
        <v>8484601.1719195023</v>
      </c>
      <c r="T52" s="32">
        <v>7647771.0255050007</v>
      </c>
      <c r="U52" s="32">
        <v>7859812.3588837003</v>
      </c>
      <c r="V52" s="32">
        <v>7844910.0250730012</v>
      </c>
      <c r="W52" s="32">
        <v>6633067.3502470013</v>
      </c>
      <c r="X52" s="32">
        <v>6666840.4270591009</v>
      </c>
      <c r="Y52" s="32">
        <v>5967555.7932359995</v>
      </c>
      <c r="Z52" s="32">
        <v>6775171.8611578001</v>
      </c>
      <c r="AA52" s="32">
        <v>9512819.1146360002</v>
      </c>
      <c r="AB52" s="32">
        <v>11102186.0133125</v>
      </c>
      <c r="AC52" s="32">
        <v>11101171.393093301</v>
      </c>
      <c r="AD52" s="32">
        <v>11348384.210804999</v>
      </c>
      <c r="AE52" s="32">
        <v>10691864.139243999</v>
      </c>
      <c r="AF52" s="32">
        <v>10194204.1006657</v>
      </c>
      <c r="AG52" s="32">
        <v>7227637.0829428006</v>
      </c>
      <c r="AH52" s="32">
        <v>9579665.2684159987</v>
      </c>
      <c r="AI52" s="32">
        <v>8119907.4709406001</v>
      </c>
      <c r="AJ52" s="32">
        <v>6531383.8439012002</v>
      </c>
      <c r="AK52" s="32">
        <v>5764564.5689674988</v>
      </c>
      <c r="AL52" s="32">
        <v>5618402.4199398002</v>
      </c>
    </row>
    <row r="53" spans="1:38" ht="15" customHeight="1" outlineLevel="1" x14ac:dyDescent="0.25">
      <c r="A53" s="30" t="s">
        <v>8</v>
      </c>
      <c r="B53" s="30" t="s">
        <v>16</v>
      </c>
      <c r="C53" s="31" t="s">
        <v>7</v>
      </c>
      <c r="D53" s="31" t="s">
        <v>62</v>
      </c>
      <c r="E53" s="32">
        <v>31522043.592998005</v>
      </c>
      <c r="F53" s="32">
        <v>31620477.537732825</v>
      </c>
      <c r="G53" s="32">
        <v>31683862.492112391</v>
      </c>
      <c r="H53" s="32">
        <v>31750782.738714539</v>
      </c>
      <c r="I53" s="32">
        <v>29297903.601034235</v>
      </c>
      <c r="J53" s="32">
        <v>29034891.656995002</v>
      </c>
      <c r="K53" s="32">
        <v>28646269.172214996</v>
      </c>
      <c r="L53" s="32">
        <v>29467075.903553303</v>
      </c>
      <c r="M53" s="32">
        <v>27000113.389906399</v>
      </c>
      <c r="N53" s="32">
        <v>27630876.170937903</v>
      </c>
      <c r="O53" s="32">
        <v>27102935.221131198</v>
      </c>
      <c r="P53" s="32">
        <v>26369107.9362434</v>
      </c>
      <c r="Q53" s="32">
        <v>25014810.043960005</v>
      </c>
      <c r="R53" s="32">
        <v>23814820.001383997</v>
      </c>
      <c r="S53" s="32">
        <v>23844592.333869506</v>
      </c>
      <c r="T53" s="32">
        <v>24293500.678649005</v>
      </c>
      <c r="U53" s="32">
        <v>22162206.676450897</v>
      </c>
      <c r="V53" s="32">
        <v>20366555.623070002</v>
      </c>
      <c r="W53" s="32">
        <v>21303617.023627501</v>
      </c>
      <c r="X53" s="32">
        <v>21737842.919367902</v>
      </c>
      <c r="Y53" s="32">
        <v>20832433.949924</v>
      </c>
      <c r="Z53" s="32">
        <v>21798675.439278603</v>
      </c>
      <c r="AA53" s="32">
        <v>24991046.5152102</v>
      </c>
      <c r="AB53" s="32">
        <v>26117597.461603001</v>
      </c>
      <c r="AC53" s="32">
        <v>26463336.2813912</v>
      </c>
      <c r="AD53" s="32">
        <v>26559277.7401838</v>
      </c>
      <c r="AE53" s="32">
        <v>26685661.506425995</v>
      </c>
      <c r="AF53" s="32">
        <v>26079793.546843804</v>
      </c>
      <c r="AG53" s="32">
        <v>22348954.199523602</v>
      </c>
      <c r="AH53" s="32">
        <v>23247595.417130001</v>
      </c>
      <c r="AI53" s="32">
        <v>19868181.9609657</v>
      </c>
      <c r="AJ53" s="32">
        <v>19387148.276939202</v>
      </c>
      <c r="AK53" s="32">
        <v>19617904.420736499</v>
      </c>
      <c r="AL53" s="32">
        <v>19811184.349780001</v>
      </c>
    </row>
    <row r="54" spans="1:38" ht="15" customHeight="1" outlineLevel="1" x14ac:dyDescent="0.25">
      <c r="A54" s="30" t="s">
        <v>8</v>
      </c>
      <c r="B54" s="30" t="s">
        <v>16</v>
      </c>
      <c r="C54" s="31" t="s">
        <v>7</v>
      </c>
      <c r="D54" s="31" t="s">
        <v>63</v>
      </c>
      <c r="E54" s="32">
        <v>28325801.180767003</v>
      </c>
      <c r="F54" s="32">
        <v>30823711.2117768</v>
      </c>
      <c r="G54" s="32">
        <v>31786136.233802378</v>
      </c>
      <c r="H54" s="32">
        <v>31012536.023778483</v>
      </c>
      <c r="I54" s="32">
        <v>28853253.294488028</v>
      </c>
      <c r="J54" s="32">
        <v>28943458.390134994</v>
      </c>
      <c r="K54" s="32">
        <v>28334930.164329998</v>
      </c>
      <c r="L54" s="32">
        <v>26698322.137682192</v>
      </c>
      <c r="M54" s="32">
        <v>24157377.188205808</v>
      </c>
      <c r="N54" s="32">
        <v>26026768.631988101</v>
      </c>
      <c r="O54" s="32">
        <v>24093555.291798096</v>
      </c>
      <c r="P54" s="32">
        <v>22156732.9400566</v>
      </c>
      <c r="Q54" s="32">
        <v>21277399.453281991</v>
      </c>
      <c r="R54" s="32">
        <v>22355950.466217004</v>
      </c>
      <c r="S54" s="32">
        <v>22709171.320367001</v>
      </c>
      <c r="T54" s="32">
        <v>21693574.995180994</v>
      </c>
      <c r="U54" s="32">
        <v>21205424.812398799</v>
      </c>
      <c r="V54" s="32">
        <v>21721681.472655997</v>
      </c>
      <c r="W54" s="32">
        <v>21212915.529339503</v>
      </c>
      <c r="X54" s="32">
        <v>21009222.770889293</v>
      </c>
      <c r="Y54" s="32">
        <v>19380865.891207997</v>
      </c>
      <c r="Z54" s="32">
        <v>20532475.2099602</v>
      </c>
      <c r="AA54" s="32">
        <v>22091491.319706604</v>
      </c>
      <c r="AB54" s="32">
        <v>21314386.481167503</v>
      </c>
      <c r="AC54" s="32">
        <v>20862319.429767501</v>
      </c>
      <c r="AD54" s="32">
        <v>21660477.199937001</v>
      </c>
      <c r="AE54" s="32">
        <v>21467202.432968002</v>
      </c>
      <c r="AF54" s="32">
        <v>21051589.110543899</v>
      </c>
      <c r="AG54" s="32">
        <v>18200768.692118</v>
      </c>
      <c r="AH54" s="32">
        <v>21636475.629885998</v>
      </c>
      <c r="AI54" s="32">
        <v>17365836.741673402</v>
      </c>
      <c r="AJ54" s="32">
        <v>16729097.481995998</v>
      </c>
      <c r="AK54" s="32">
        <v>17618141.2663025</v>
      </c>
      <c r="AL54" s="32">
        <v>17960393.801108599</v>
      </c>
    </row>
    <row r="55" spans="1:38" ht="15" customHeight="1" outlineLevel="1" x14ac:dyDescent="0.25">
      <c r="A55" s="30" t="s">
        <v>8</v>
      </c>
      <c r="B55" s="30" t="s">
        <v>16</v>
      </c>
      <c r="C55" s="31" t="s">
        <v>7</v>
      </c>
      <c r="D55" s="31" t="s">
        <v>64</v>
      </c>
      <c r="E55" s="32">
        <v>47394012.337312005</v>
      </c>
      <c r="F55" s="32">
        <v>46516518.488438375</v>
      </c>
      <c r="G55" s="32">
        <v>47034595.515012734</v>
      </c>
      <c r="H55" s="32">
        <v>43270794.366551653</v>
      </c>
      <c r="I55" s="32">
        <v>42227009.828738429</v>
      </c>
      <c r="J55" s="32">
        <v>40849978.707500011</v>
      </c>
      <c r="K55" s="32">
        <v>37218573.165254988</v>
      </c>
      <c r="L55" s="32">
        <v>36026446.666149899</v>
      </c>
      <c r="M55" s="32">
        <v>32763451.078497797</v>
      </c>
      <c r="N55" s="32">
        <v>32449545.073323693</v>
      </c>
      <c r="O55" s="32">
        <v>33445792.640223004</v>
      </c>
      <c r="P55" s="32">
        <v>33379501.034146808</v>
      </c>
      <c r="Q55" s="32">
        <v>32829231.271288</v>
      </c>
      <c r="R55" s="32">
        <v>32949786.306543</v>
      </c>
      <c r="S55" s="32">
        <v>32992619.304379001</v>
      </c>
      <c r="T55" s="32">
        <v>32452057.234597996</v>
      </c>
      <c r="U55" s="32">
        <v>27803530.106096398</v>
      </c>
      <c r="V55" s="32">
        <v>28291404.924772996</v>
      </c>
      <c r="W55" s="32">
        <v>27669595.151386999</v>
      </c>
      <c r="X55" s="32">
        <v>27436763.379157204</v>
      </c>
      <c r="Y55" s="32">
        <v>26212041.447748002</v>
      </c>
      <c r="Z55" s="32">
        <v>20719357.959334798</v>
      </c>
      <c r="AA55" s="32">
        <v>25986962.6926682</v>
      </c>
      <c r="AB55" s="32">
        <v>26317995.715821497</v>
      </c>
      <c r="AC55" s="32">
        <v>28040415.012924612</v>
      </c>
      <c r="AD55" s="32">
        <v>29231036.810678702</v>
      </c>
      <c r="AE55" s="32">
        <v>28347095.554243498</v>
      </c>
      <c r="AF55" s="32">
        <v>27272201.57252451</v>
      </c>
      <c r="AG55" s="32">
        <v>17315259.869716801</v>
      </c>
      <c r="AH55" s="32">
        <v>21565058.252173994</v>
      </c>
      <c r="AI55" s="32">
        <v>18295834.121491898</v>
      </c>
      <c r="AJ55" s="32">
        <v>16045473.243753599</v>
      </c>
      <c r="AK55" s="32">
        <v>16760193.080447</v>
      </c>
      <c r="AL55" s="32">
        <v>16746308.2909422</v>
      </c>
    </row>
    <row r="56" spans="1:38" ht="15" customHeight="1" outlineLevel="1" x14ac:dyDescent="0.25">
      <c r="A56" s="30" t="s">
        <v>8</v>
      </c>
      <c r="B56" s="30" t="s">
        <v>16</v>
      </c>
      <c r="C56" s="31" t="s">
        <v>7</v>
      </c>
      <c r="D56" s="31" t="s">
        <v>65</v>
      </c>
      <c r="E56" s="32">
        <v>40996824.596012011</v>
      </c>
      <c r="F56" s="32">
        <v>39526309.003369287</v>
      </c>
      <c r="G56" s="32">
        <v>37655838.547959559</v>
      </c>
      <c r="H56" s="32">
        <v>37626597.484260604</v>
      </c>
      <c r="I56" s="32">
        <v>35523047.393633544</v>
      </c>
      <c r="J56" s="32">
        <v>35893728.098899998</v>
      </c>
      <c r="K56" s="32">
        <v>35510820.118469991</v>
      </c>
      <c r="L56" s="32">
        <v>33880444.036587</v>
      </c>
      <c r="M56" s="32">
        <v>31921419.549985591</v>
      </c>
      <c r="N56" s="32">
        <v>31792985.812266305</v>
      </c>
      <c r="O56" s="32">
        <v>31113708.831615105</v>
      </c>
      <c r="P56" s="32">
        <v>30717083.920988802</v>
      </c>
      <c r="Q56" s="32">
        <v>18718270.695952002</v>
      </c>
      <c r="R56" s="32">
        <v>18287140.142040998</v>
      </c>
      <c r="S56" s="32">
        <v>22530121.309781507</v>
      </c>
      <c r="T56" s="32">
        <v>20484154.233063005</v>
      </c>
      <c r="U56" s="32">
        <v>19077249.556434505</v>
      </c>
      <c r="V56" s="32">
        <v>17429009.884669997</v>
      </c>
      <c r="W56" s="32">
        <v>15755346.033592997</v>
      </c>
      <c r="X56" s="32">
        <v>16362191.204397298</v>
      </c>
      <c r="Y56" s="32">
        <v>15443898.93354</v>
      </c>
      <c r="Z56" s="32">
        <v>15156882.529059496</v>
      </c>
      <c r="AA56" s="32">
        <v>18369911.931827098</v>
      </c>
      <c r="AB56" s="32">
        <v>18463433.532306999</v>
      </c>
      <c r="AC56" s="32">
        <v>19012724.927772399</v>
      </c>
      <c r="AD56" s="32">
        <v>22909951.620675199</v>
      </c>
      <c r="AE56" s="32">
        <v>22295795.7821505</v>
      </c>
      <c r="AF56" s="32">
        <v>19742512.6409734</v>
      </c>
      <c r="AG56" s="32">
        <v>17839421.664331596</v>
      </c>
      <c r="AH56" s="32">
        <v>13534224.832215998</v>
      </c>
      <c r="AI56" s="32">
        <v>18928951.791379601</v>
      </c>
      <c r="AJ56" s="32">
        <v>18289208.5208348</v>
      </c>
      <c r="AK56" s="32">
        <v>16711741.309823999</v>
      </c>
      <c r="AL56" s="32">
        <v>17514633.570993196</v>
      </c>
    </row>
    <row r="57" spans="1:38" ht="15" customHeight="1" outlineLevel="1" x14ac:dyDescent="0.25">
      <c r="A57" s="30" t="s">
        <v>8</v>
      </c>
      <c r="B57" s="30" t="s">
        <v>16</v>
      </c>
      <c r="C57" s="31" t="s">
        <v>7</v>
      </c>
      <c r="D57" s="31" t="s">
        <v>66</v>
      </c>
      <c r="E57" s="32">
        <v>36836620.700366013</v>
      </c>
      <c r="F57" s="32">
        <v>22733863.170133419</v>
      </c>
      <c r="G57" s="32">
        <v>22349576.910785072</v>
      </c>
      <c r="H57" s="32">
        <v>21503427.144911069</v>
      </c>
      <c r="I57" s="32">
        <v>25661173.406352527</v>
      </c>
      <c r="J57" s="32">
        <v>24532568.508969996</v>
      </c>
      <c r="K57" s="32">
        <v>20072808.199215002</v>
      </c>
      <c r="L57" s="32">
        <v>23369474.975202799</v>
      </c>
      <c r="M57" s="32">
        <v>19838050.924240801</v>
      </c>
      <c r="N57" s="32">
        <v>22085793.029438104</v>
      </c>
      <c r="O57" s="32">
        <v>20024828.176769603</v>
      </c>
      <c r="P57" s="32">
        <v>21661418.863198794</v>
      </c>
      <c r="Q57" s="32">
        <v>20521245.549234003</v>
      </c>
      <c r="R57" s="32">
        <v>19972914.692616995</v>
      </c>
      <c r="S57" s="32">
        <v>19877457.935991</v>
      </c>
      <c r="T57" s="32">
        <v>18653080.488532003</v>
      </c>
      <c r="U57" s="32">
        <v>17082353.621333502</v>
      </c>
      <c r="V57" s="32">
        <v>18028556.758848004</v>
      </c>
      <c r="W57" s="32">
        <v>17891284.279641006</v>
      </c>
      <c r="X57" s="32">
        <v>17814785.517721001</v>
      </c>
      <c r="Y57" s="32">
        <v>16952800.281184003</v>
      </c>
      <c r="Z57" s="32">
        <v>15418965.791202497</v>
      </c>
      <c r="AA57" s="32">
        <v>18998941.843438201</v>
      </c>
      <c r="AB57" s="32">
        <v>20396198.610276502</v>
      </c>
      <c r="AC57" s="32">
        <v>19277341.274512</v>
      </c>
      <c r="AD57" s="32">
        <v>20726371.440111201</v>
      </c>
      <c r="AE57" s="32">
        <v>21689576.533002499</v>
      </c>
      <c r="AF57" s="32">
        <v>22123453.598582901</v>
      </c>
      <c r="AG57" s="32">
        <v>16054371.291826</v>
      </c>
      <c r="AH57" s="32">
        <v>18350041.383676004</v>
      </c>
      <c r="AI57" s="32">
        <v>17134281.147664197</v>
      </c>
      <c r="AJ57" s="32">
        <v>16921926.5567968</v>
      </c>
      <c r="AK57" s="32">
        <v>16598617.838437999</v>
      </c>
      <c r="AL57" s="32">
        <v>17563984.076040599</v>
      </c>
    </row>
    <row r="58" spans="1:38" ht="15" customHeight="1" outlineLevel="1" x14ac:dyDescent="0.25">
      <c r="A58" s="30" t="s">
        <v>8</v>
      </c>
      <c r="B58" s="30" t="s">
        <v>16</v>
      </c>
      <c r="C58" s="31" t="s">
        <v>7</v>
      </c>
      <c r="D58" s="31" t="s">
        <v>67</v>
      </c>
      <c r="E58" s="32">
        <v>8249232.3236019993</v>
      </c>
      <c r="F58" s="32">
        <v>7711251.9874282274</v>
      </c>
      <c r="G58" s="32">
        <v>8430668.6031376533</v>
      </c>
      <c r="H58" s="32">
        <v>8484977.4585902467</v>
      </c>
      <c r="I58" s="32">
        <v>7790976.2948505199</v>
      </c>
      <c r="J58" s="32">
        <v>8544220.2208699994</v>
      </c>
      <c r="K58" s="32">
        <v>10011073.526264999</v>
      </c>
      <c r="L58" s="32">
        <v>9475863.0269839019</v>
      </c>
      <c r="M58" s="32">
        <v>9067438.7440297995</v>
      </c>
      <c r="N58" s="32">
        <v>9569139.5946730003</v>
      </c>
      <c r="O58" s="32">
        <v>8817390.7800629009</v>
      </c>
      <c r="P58" s="32">
        <v>8480487.7519652005</v>
      </c>
      <c r="Q58" s="32">
        <v>8068436.1805919986</v>
      </c>
      <c r="R58" s="32">
        <v>7451651.8684839997</v>
      </c>
      <c r="S58" s="32">
        <v>7270955.8689834997</v>
      </c>
      <c r="T58" s="32">
        <v>8098769.5357659999</v>
      </c>
      <c r="U58" s="32">
        <v>10292981.6443929</v>
      </c>
      <c r="V58" s="32">
        <v>14958928.175928</v>
      </c>
      <c r="W58" s="32">
        <v>9525970.1877890006</v>
      </c>
      <c r="X58" s="32">
        <v>11249293.3509843</v>
      </c>
      <c r="Y58" s="32">
        <v>10488618.935952</v>
      </c>
      <c r="Z58" s="32">
        <v>10544874.134574002</v>
      </c>
      <c r="AA58" s="32">
        <v>12855164.294673</v>
      </c>
      <c r="AB58" s="32">
        <v>12815003.4342205</v>
      </c>
      <c r="AC58" s="32">
        <v>12765914.215412399</v>
      </c>
      <c r="AD58" s="32">
        <v>12986335.402667601</v>
      </c>
      <c r="AE58" s="32">
        <v>13360821.501419503</v>
      </c>
      <c r="AF58" s="32">
        <v>12341775.743188402</v>
      </c>
      <c r="AG58" s="32">
        <v>10935391.4080576</v>
      </c>
      <c r="AH58" s="32">
        <v>10506774.353057999</v>
      </c>
      <c r="AI58" s="32">
        <v>8795620.154164901</v>
      </c>
      <c r="AJ58" s="32">
        <v>8422085.9565584008</v>
      </c>
      <c r="AK58" s="32">
        <v>8025449.2194520012</v>
      </c>
      <c r="AL58" s="32">
        <v>8248314.603754201</v>
      </c>
    </row>
    <row r="59" spans="1:38" ht="15" customHeight="1" outlineLevel="1" x14ac:dyDescent="0.25">
      <c r="A59" s="30" t="s">
        <v>8</v>
      </c>
      <c r="B59" s="30" t="s">
        <v>16</v>
      </c>
      <c r="C59" s="31" t="s">
        <v>7</v>
      </c>
      <c r="D59" s="31" t="s">
        <v>68</v>
      </c>
      <c r="E59" s="32">
        <v>12748799.95978</v>
      </c>
      <c r="F59" s="32">
        <v>12843400.790434588</v>
      </c>
      <c r="G59" s="32">
        <v>13009978.908747029</v>
      </c>
      <c r="H59" s="32">
        <v>9907670.0338100828</v>
      </c>
      <c r="I59" s="32">
        <v>9460168.8156041428</v>
      </c>
      <c r="J59" s="32">
        <v>10131903.867345</v>
      </c>
      <c r="K59" s="32">
        <v>9477459.5848099999</v>
      </c>
      <c r="L59" s="32">
        <v>9657204.7077473998</v>
      </c>
      <c r="M59" s="32">
        <v>8915794.7016587984</v>
      </c>
      <c r="N59" s="32">
        <v>8727649.2610839009</v>
      </c>
      <c r="O59" s="32">
        <v>6401739.7544441009</v>
      </c>
      <c r="P59" s="32">
        <v>6893044.4294842007</v>
      </c>
      <c r="Q59" s="32">
        <v>7640941.9452100014</v>
      </c>
      <c r="R59" s="32">
        <v>6206997.636144002</v>
      </c>
      <c r="S59" s="32">
        <v>7725373.9615394995</v>
      </c>
      <c r="T59" s="32">
        <v>7295790.8187120017</v>
      </c>
      <c r="U59" s="32">
        <v>6954150.9574564993</v>
      </c>
      <c r="V59" s="32">
        <v>8042107.6045399979</v>
      </c>
      <c r="W59" s="32">
        <v>8753401.628176</v>
      </c>
      <c r="X59" s="32">
        <v>8606886.1556997001</v>
      </c>
      <c r="Y59" s="32">
        <v>8367834.050379999</v>
      </c>
      <c r="Z59" s="32">
        <v>8875076.0735660978</v>
      </c>
      <c r="AA59" s="32">
        <v>9713626.092957899</v>
      </c>
      <c r="AB59" s="32">
        <v>9622639.8839159999</v>
      </c>
      <c r="AC59" s="32">
        <v>9389869.9061286002</v>
      </c>
      <c r="AD59" s="32">
        <v>9661097.4707587007</v>
      </c>
      <c r="AE59" s="32">
        <v>9372845.1638850011</v>
      </c>
      <c r="AF59" s="32">
        <v>8957583.4654025007</v>
      </c>
      <c r="AG59" s="32">
        <v>6804099.5690216003</v>
      </c>
      <c r="AH59" s="32">
        <v>8867512.7168679982</v>
      </c>
      <c r="AI59" s="32">
        <v>7520907.5121010998</v>
      </c>
      <c r="AJ59" s="32">
        <v>8692289.0696471985</v>
      </c>
      <c r="AK59" s="32">
        <v>8620293.2123754993</v>
      </c>
      <c r="AL59" s="32">
        <v>10375205.341386404</v>
      </c>
    </row>
    <row r="60" spans="1:38" ht="15" customHeight="1" outlineLevel="1" x14ac:dyDescent="0.25">
      <c r="A60" s="30" t="s">
        <v>8</v>
      </c>
      <c r="B60" s="30" t="s">
        <v>16</v>
      </c>
      <c r="C60" s="31" t="s">
        <v>7</v>
      </c>
      <c r="D60" s="31" t="s">
        <v>69</v>
      </c>
      <c r="E60" s="32" t="s">
        <v>285</v>
      </c>
      <c r="F60" s="32" t="s">
        <v>285</v>
      </c>
      <c r="G60" s="32" t="s">
        <v>285</v>
      </c>
      <c r="H60" s="32" t="s">
        <v>285</v>
      </c>
      <c r="I60" s="32" t="s">
        <v>285</v>
      </c>
      <c r="J60" s="32" t="s">
        <v>285</v>
      </c>
      <c r="K60" s="32" t="s">
        <v>285</v>
      </c>
      <c r="L60" s="32" t="s">
        <v>285</v>
      </c>
      <c r="M60" s="32" t="s">
        <v>285</v>
      </c>
      <c r="N60" s="32" t="s">
        <v>285</v>
      </c>
      <c r="O60" s="32" t="s">
        <v>285</v>
      </c>
      <c r="P60" s="32" t="s">
        <v>285</v>
      </c>
      <c r="Q60" s="32" t="s">
        <v>285</v>
      </c>
      <c r="R60" s="32" t="s">
        <v>285</v>
      </c>
      <c r="S60" s="32" t="s">
        <v>285</v>
      </c>
      <c r="T60" s="32">
        <v>0</v>
      </c>
      <c r="U60" s="32">
        <v>0</v>
      </c>
      <c r="V60" s="32">
        <v>0</v>
      </c>
      <c r="W60" s="32">
        <v>0</v>
      </c>
      <c r="X60" s="32">
        <v>0</v>
      </c>
      <c r="Y60" s="32" t="s">
        <v>285</v>
      </c>
      <c r="Z60" s="32">
        <v>0</v>
      </c>
      <c r="AA60" s="32">
        <v>0</v>
      </c>
      <c r="AB60" s="32">
        <v>0</v>
      </c>
      <c r="AC60" s="32">
        <v>0</v>
      </c>
      <c r="AD60" s="32">
        <v>0</v>
      </c>
      <c r="AE60" s="32">
        <v>0</v>
      </c>
      <c r="AF60" s="32">
        <v>0</v>
      </c>
      <c r="AG60" s="32">
        <v>0</v>
      </c>
      <c r="AH60" s="32">
        <v>0</v>
      </c>
      <c r="AI60" s="32">
        <v>0</v>
      </c>
      <c r="AJ60" s="32">
        <v>0</v>
      </c>
      <c r="AK60" s="32" t="s">
        <v>285</v>
      </c>
      <c r="AL60" s="32" t="s">
        <v>285</v>
      </c>
    </row>
    <row r="61" spans="1:38" ht="15" customHeight="1" outlineLevel="1" x14ac:dyDescent="0.25">
      <c r="A61" s="30" t="s">
        <v>8</v>
      </c>
      <c r="B61" s="30" t="s">
        <v>16</v>
      </c>
      <c r="C61" s="31" t="s">
        <v>7</v>
      </c>
      <c r="D61" s="31" t="s">
        <v>70</v>
      </c>
      <c r="E61" s="32">
        <v>23228142.180378996</v>
      </c>
      <c r="F61" s="32">
        <v>24370291.60109479</v>
      </c>
      <c r="G61" s="32">
        <v>23841902.69014401</v>
      </c>
      <c r="H61" s="32">
        <v>23346249.603956468</v>
      </c>
      <c r="I61" s="32">
        <v>22412068.66103705</v>
      </c>
      <c r="J61" s="32">
        <v>22463616.793989997</v>
      </c>
      <c r="K61" s="32">
        <v>22580758.088329997</v>
      </c>
      <c r="L61" s="32">
        <v>21519739.571617901</v>
      </c>
      <c r="M61" s="32">
        <v>20356188.7562222</v>
      </c>
      <c r="N61" s="32">
        <v>21288493.042315997</v>
      </c>
      <c r="O61" s="32">
        <v>19518745.443368401</v>
      </c>
      <c r="P61" s="32">
        <v>18230964.5111738</v>
      </c>
      <c r="Q61" s="32">
        <v>18338259.568126</v>
      </c>
      <c r="R61" s="32">
        <v>18195685.965243008</v>
      </c>
      <c r="S61" s="32">
        <v>17763187.725562498</v>
      </c>
      <c r="T61" s="32">
        <v>15813503.413639005</v>
      </c>
      <c r="U61" s="32">
        <v>14927542.854858998</v>
      </c>
      <c r="V61" s="32">
        <v>15105440.872183997</v>
      </c>
      <c r="W61" s="32">
        <v>15417836.658400003</v>
      </c>
      <c r="X61" s="32">
        <v>14527875.764608597</v>
      </c>
      <c r="Y61" s="32">
        <v>13716185.563204002</v>
      </c>
      <c r="Z61" s="32">
        <v>9877784.6481889058</v>
      </c>
      <c r="AA61" s="32">
        <v>10725921.6307992</v>
      </c>
      <c r="AB61" s="32">
        <v>13301798.528065499</v>
      </c>
      <c r="AC61" s="32">
        <v>10308648.675192799</v>
      </c>
      <c r="AD61" s="32">
        <v>13086559.291553698</v>
      </c>
      <c r="AE61" s="32">
        <v>15039042.100430001</v>
      </c>
      <c r="AF61" s="32">
        <v>15343261.725159101</v>
      </c>
      <c r="AG61" s="32">
        <v>14739182.481459999</v>
      </c>
      <c r="AH61" s="32">
        <v>13275151.745413998</v>
      </c>
      <c r="AI61" s="32">
        <v>9846314.820905</v>
      </c>
      <c r="AJ61" s="32">
        <v>8653276.1103691999</v>
      </c>
      <c r="AK61" s="32">
        <v>6599230.0695324987</v>
      </c>
      <c r="AL61" s="32">
        <v>6398244.4132352006</v>
      </c>
    </row>
    <row r="62" spans="1:38" ht="15" customHeight="1" outlineLevel="1" x14ac:dyDescent="0.25">
      <c r="A62" s="30" t="s">
        <v>8</v>
      </c>
      <c r="B62" s="30" t="s">
        <v>16</v>
      </c>
      <c r="C62" s="31" t="s">
        <v>7</v>
      </c>
      <c r="D62" s="31" t="s">
        <v>71</v>
      </c>
      <c r="E62" s="32">
        <v>23532716.897404999</v>
      </c>
      <c r="F62" s="32">
        <v>31929363.009571232</v>
      </c>
      <c r="G62" s="32">
        <v>31389552.62678029</v>
      </c>
      <c r="H62" s="32">
        <v>31444374.593707081</v>
      </c>
      <c r="I62" s="32">
        <v>31111490.742066</v>
      </c>
      <c r="J62" s="32">
        <v>31920057.822524995</v>
      </c>
      <c r="K62" s="32">
        <v>32398688.387004994</v>
      </c>
      <c r="L62" s="32">
        <v>32978334.115846604</v>
      </c>
      <c r="M62" s="32">
        <v>29510571.616731204</v>
      </c>
      <c r="N62" s="32">
        <v>29146255.110225398</v>
      </c>
      <c r="O62" s="32">
        <v>29314941.712797504</v>
      </c>
      <c r="P62" s="32">
        <v>29749104.092440799</v>
      </c>
      <c r="Q62" s="32">
        <v>27792961.604709998</v>
      </c>
      <c r="R62" s="32">
        <v>28535453.308626004</v>
      </c>
      <c r="S62" s="32">
        <v>27742997.024357505</v>
      </c>
      <c r="T62" s="32">
        <v>27989776.419834003</v>
      </c>
      <c r="U62" s="32">
        <v>27259556.204221301</v>
      </c>
      <c r="V62" s="32">
        <v>27233362.160799995</v>
      </c>
      <c r="W62" s="32">
        <v>27369407.183527995</v>
      </c>
      <c r="X62" s="32">
        <v>22515640.338734895</v>
      </c>
      <c r="Y62" s="32">
        <v>21808771.520871997</v>
      </c>
      <c r="Z62" s="32">
        <v>22561503.627583612</v>
      </c>
      <c r="AA62" s="32">
        <v>25770665.8195213</v>
      </c>
      <c r="AB62" s="32">
        <v>27904072.666292001</v>
      </c>
      <c r="AC62" s="32">
        <v>26021058.5799025</v>
      </c>
      <c r="AD62" s="32">
        <v>25197586.250064198</v>
      </c>
      <c r="AE62" s="32">
        <v>24760029.723814003</v>
      </c>
      <c r="AF62" s="32">
        <v>24278359.185607299</v>
      </c>
      <c r="AG62" s="32">
        <v>22622769.515924398</v>
      </c>
      <c r="AH62" s="32">
        <v>21971458.165556006</v>
      </c>
      <c r="AI62" s="32">
        <v>17504027.664237898</v>
      </c>
      <c r="AJ62" s="32">
        <v>16706708.076019201</v>
      </c>
      <c r="AK62" s="32">
        <v>15638854.605605498</v>
      </c>
      <c r="AL62" s="32">
        <v>15280552.586112</v>
      </c>
    </row>
    <row r="63" spans="1:38" ht="15" customHeight="1" outlineLevel="1" x14ac:dyDescent="0.25">
      <c r="A63" s="30" t="s">
        <v>8</v>
      </c>
      <c r="B63" s="30" t="s">
        <v>16</v>
      </c>
      <c r="C63" s="31" t="s">
        <v>7</v>
      </c>
      <c r="D63" s="31" t="s">
        <v>72</v>
      </c>
      <c r="E63" s="32">
        <v>40788934.604417995</v>
      </c>
      <c r="F63" s="32">
        <v>42083942.302518576</v>
      </c>
      <c r="G63" s="32">
        <v>40612293.284746148</v>
      </c>
      <c r="H63" s="32">
        <v>37751612.055780947</v>
      </c>
      <c r="I63" s="32">
        <v>33312783.905203935</v>
      </c>
      <c r="J63" s="32">
        <v>37832351.163405016</v>
      </c>
      <c r="K63" s="32">
        <v>37014938.405170009</v>
      </c>
      <c r="L63" s="32">
        <v>34097724.703830399</v>
      </c>
      <c r="M63" s="32">
        <v>32835664.2691416</v>
      </c>
      <c r="N63" s="32">
        <v>35998498.937358804</v>
      </c>
      <c r="O63" s="32">
        <v>33441501.712707601</v>
      </c>
      <c r="P63" s="32">
        <v>33631217.913067602</v>
      </c>
      <c r="Q63" s="32">
        <v>37115908.167895995</v>
      </c>
      <c r="R63" s="32">
        <v>36056739.310340002</v>
      </c>
      <c r="S63" s="32">
        <v>37102931.379992507</v>
      </c>
      <c r="T63" s="32">
        <v>33932388.36526899</v>
      </c>
      <c r="U63" s="32">
        <v>37018241.898371905</v>
      </c>
      <c r="V63" s="32">
        <v>37767326.621039003</v>
      </c>
      <c r="W63" s="32">
        <v>31705743.956079002</v>
      </c>
      <c r="X63" s="32">
        <v>28882526.375909396</v>
      </c>
      <c r="Y63" s="32">
        <v>31847848.331332006</v>
      </c>
      <c r="Z63" s="32">
        <v>38932313.742116705</v>
      </c>
      <c r="AA63" s="32">
        <v>33051115.383269094</v>
      </c>
      <c r="AB63" s="32">
        <v>33404783.398321003</v>
      </c>
      <c r="AC63" s="32">
        <v>31246261.910663702</v>
      </c>
      <c r="AD63" s="32">
        <v>31558170.693608299</v>
      </c>
      <c r="AE63" s="32">
        <v>27761515.790819995</v>
      </c>
      <c r="AF63" s="32">
        <v>27024709.3586253</v>
      </c>
      <c r="AG63" s="32">
        <v>23163260.792310402</v>
      </c>
      <c r="AH63" s="32">
        <v>22947074.069196001</v>
      </c>
      <c r="AI63" s="32">
        <v>21569869.659925193</v>
      </c>
      <c r="AJ63" s="32">
        <v>23038426.146994799</v>
      </c>
      <c r="AK63" s="32">
        <v>22225068.576570023</v>
      </c>
      <c r="AL63" s="32">
        <v>21316328.410271801</v>
      </c>
    </row>
    <row r="64" spans="1:38" ht="15" customHeight="1" outlineLevel="1" x14ac:dyDescent="0.25">
      <c r="A64" s="30" t="s">
        <v>8</v>
      </c>
      <c r="B64" s="30" t="s">
        <v>16</v>
      </c>
      <c r="C64" s="31" t="s">
        <v>7</v>
      </c>
      <c r="D64" s="31" t="s">
        <v>73</v>
      </c>
      <c r="E64" s="32">
        <v>16618334.692832999</v>
      </c>
      <c r="F64" s="32">
        <v>0</v>
      </c>
      <c r="G64" s="32">
        <v>16869550.396042708</v>
      </c>
      <c r="H64" s="32">
        <v>17023770.44360191</v>
      </c>
      <c r="I64" s="32">
        <v>16467851.151331708</v>
      </c>
      <c r="J64" s="32">
        <v>15162953.938999999</v>
      </c>
      <c r="K64" s="32">
        <v>15179703.699664999</v>
      </c>
      <c r="L64" s="32">
        <v>17188347.049716797</v>
      </c>
      <c r="M64" s="32">
        <v>14391893.619669003</v>
      </c>
      <c r="N64" s="32">
        <v>16646669.685159899</v>
      </c>
      <c r="O64" s="32">
        <v>14161994.6949149</v>
      </c>
      <c r="P64" s="32">
        <v>15752667.197388798</v>
      </c>
      <c r="Q64" s="32">
        <v>13002560.168969996</v>
      </c>
      <c r="R64" s="32">
        <v>12729473.711215995</v>
      </c>
      <c r="S64" s="32">
        <v>15255024.782130999</v>
      </c>
      <c r="T64" s="32">
        <v>12659175.059248999</v>
      </c>
      <c r="U64" s="32">
        <v>12404459.895486204</v>
      </c>
      <c r="V64" s="32">
        <v>15010885.567162998</v>
      </c>
      <c r="W64" s="32">
        <v>12723509.168078998</v>
      </c>
      <c r="X64" s="32">
        <v>12480911.1825817</v>
      </c>
      <c r="Y64" s="32">
        <v>11607696.421932001</v>
      </c>
      <c r="Z64" s="32">
        <v>11839777.365874898</v>
      </c>
      <c r="AA64" s="32">
        <v>15817863.8215246</v>
      </c>
      <c r="AB64" s="32">
        <v>15958960.822078999</v>
      </c>
      <c r="AC64" s="32">
        <v>14145430.2789069</v>
      </c>
      <c r="AD64" s="32">
        <v>15779523.5024898</v>
      </c>
      <c r="AE64" s="32">
        <v>13890282.441430999</v>
      </c>
      <c r="AF64" s="32">
        <v>15526277.882397398</v>
      </c>
      <c r="AG64" s="32">
        <v>11747799.0055084</v>
      </c>
      <c r="AH64" s="32">
        <v>14196995.814468</v>
      </c>
      <c r="AI64" s="32">
        <v>10707623.876327496</v>
      </c>
      <c r="AJ64" s="32">
        <v>11780737.479511598</v>
      </c>
      <c r="AK64" s="32">
        <v>9429390.2808320001</v>
      </c>
      <c r="AL64" s="32">
        <v>9624064.2810802013</v>
      </c>
    </row>
    <row r="65" spans="1:38" ht="15" customHeight="1" outlineLevel="1" x14ac:dyDescent="0.25">
      <c r="A65" s="30" t="s">
        <v>8</v>
      </c>
      <c r="B65" s="30" t="s">
        <v>16</v>
      </c>
      <c r="C65" s="31" t="s">
        <v>7</v>
      </c>
      <c r="D65" s="31" t="s">
        <v>74</v>
      </c>
      <c r="E65" s="32">
        <v>53883871.498700991</v>
      </c>
      <c r="F65" s="32">
        <v>53564258.755935349</v>
      </c>
      <c r="G65" s="32">
        <v>54323207.6621048</v>
      </c>
      <c r="H65" s="32">
        <v>55462143.803621173</v>
      </c>
      <c r="I65" s="32">
        <v>52763647.157468252</v>
      </c>
      <c r="J65" s="32">
        <v>51483251.295865007</v>
      </c>
      <c r="K65" s="32">
        <v>48608828.344494998</v>
      </c>
      <c r="L65" s="32">
        <v>49485466.937367804</v>
      </c>
      <c r="M65" s="32">
        <v>49503754.358576186</v>
      </c>
      <c r="N65" s="32">
        <v>46538685.43009951</v>
      </c>
      <c r="O65" s="32">
        <v>46478774.360833399</v>
      </c>
      <c r="P65" s="32">
        <v>44668837.026234999</v>
      </c>
      <c r="Q65" s="32">
        <v>42291324.761098012</v>
      </c>
      <c r="R65" s="32">
        <v>46468290.906740017</v>
      </c>
      <c r="S65" s="32">
        <v>42926744.095005997</v>
      </c>
      <c r="T65" s="32">
        <v>39012818.744305998</v>
      </c>
      <c r="U65" s="32">
        <v>35187422.606553294</v>
      </c>
      <c r="V65" s="32">
        <v>42327548.657860011</v>
      </c>
      <c r="W65" s="32">
        <v>39889111.424099989</v>
      </c>
      <c r="X65" s="32">
        <v>38314605.160412483</v>
      </c>
      <c r="Y65" s="32">
        <v>35949144.944431998</v>
      </c>
      <c r="Z65" s="32">
        <v>30781926.895065594</v>
      </c>
      <c r="AA65" s="32">
        <v>33119472.318131611</v>
      </c>
      <c r="AB65" s="32">
        <v>36502003.962396502</v>
      </c>
      <c r="AC65" s="32">
        <v>37343751.281480722</v>
      </c>
      <c r="AD65" s="32">
        <v>34118972.560514741</v>
      </c>
      <c r="AE65" s="32">
        <v>38079815.504659496</v>
      </c>
      <c r="AF65" s="32">
        <v>39577898.4236314</v>
      </c>
      <c r="AG65" s="32">
        <v>34885687.866445601</v>
      </c>
      <c r="AH65" s="32">
        <v>33449091.078217991</v>
      </c>
      <c r="AI65" s="32">
        <v>24311750.830916498</v>
      </c>
      <c r="AJ65" s="32">
        <v>22626426.166135199</v>
      </c>
      <c r="AK65" s="32">
        <v>19823253.006694499</v>
      </c>
      <c r="AL65" s="32">
        <v>17108076.052983001</v>
      </c>
    </row>
    <row r="66" spans="1:38" ht="15" customHeight="1" outlineLevel="1" x14ac:dyDescent="0.25">
      <c r="A66" s="30" t="s">
        <v>8</v>
      </c>
      <c r="B66" s="30" t="s">
        <v>16</v>
      </c>
      <c r="C66" s="31" t="s">
        <v>7</v>
      </c>
      <c r="D66" s="31" t="s">
        <v>75</v>
      </c>
      <c r="E66" s="32">
        <v>7647418.2970599988</v>
      </c>
      <c r="F66" s="32">
        <v>7038184.8299797866</v>
      </c>
      <c r="G66" s="32">
        <v>7616447.6992206434</v>
      </c>
      <c r="H66" s="32">
        <v>7800856.4284813264</v>
      </c>
      <c r="I66" s="32">
        <v>6943781.2316817613</v>
      </c>
      <c r="J66" s="32">
        <v>5671788.8275849996</v>
      </c>
      <c r="K66" s="32">
        <v>5885131.4931799993</v>
      </c>
      <c r="L66" s="32">
        <v>5779737.9964656001</v>
      </c>
      <c r="M66" s="32">
        <v>5175047.1497459998</v>
      </c>
      <c r="N66" s="32">
        <v>4908272.0889421999</v>
      </c>
      <c r="O66" s="32">
        <v>5039117.6462184004</v>
      </c>
      <c r="P66" s="32">
        <v>4398452.5751644</v>
      </c>
      <c r="Q66" s="32">
        <v>4523140.1345959995</v>
      </c>
      <c r="R66" s="32">
        <v>4355438.3602160001</v>
      </c>
      <c r="S66" s="32">
        <v>4353564.6774704996</v>
      </c>
      <c r="T66" s="32">
        <v>4033023.9211590006</v>
      </c>
      <c r="U66" s="32">
        <v>3975003.1883318997</v>
      </c>
      <c r="V66" s="32">
        <v>3938231.190674</v>
      </c>
      <c r="W66" s="32">
        <v>3741161.9919185</v>
      </c>
      <c r="X66" s="32">
        <v>2901774.4508048003</v>
      </c>
      <c r="Y66" s="32">
        <v>3036888.7998799998</v>
      </c>
      <c r="Z66" s="32">
        <v>0</v>
      </c>
      <c r="AA66" s="32">
        <v>0</v>
      </c>
      <c r="AB66" s="32">
        <v>0</v>
      </c>
      <c r="AC66" s="32">
        <v>0</v>
      </c>
      <c r="AD66" s="32">
        <v>0</v>
      </c>
      <c r="AE66" s="32">
        <v>4743700.2456125002</v>
      </c>
      <c r="AF66" s="32">
        <v>4559464.0859166002</v>
      </c>
      <c r="AG66" s="32">
        <v>4518447.2128144</v>
      </c>
      <c r="AH66" s="32">
        <v>2972270.3086799998</v>
      </c>
      <c r="AI66" s="32">
        <v>3232910.5812286995</v>
      </c>
      <c r="AJ66" s="32">
        <v>2878546.7898952006</v>
      </c>
      <c r="AK66" s="32">
        <v>2659855.4156714994</v>
      </c>
      <c r="AL66" s="32">
        <v>0</v>
      </c>
    </row>
    <row r="67" spans="1:38" ht="15" customHeight="1" outlineLevel="1" x14ac:dyDescent="0.25">
      <c r="A67" s="30" t="s">
        <v>8</v>
      </c>
      <c r="B67" s="30" t="s">
        <v>16</v>
      </c>
      <c r="C67" s="31" t="s">
        <v>7</v>
      </c>
      <c r="D67" s="31" t="s">
        <v>76</v>
      </c>
      <c r="E67" s="32">
        <v>67437151.407718986</v>
      </c>
      <c r="F67" s="32">
        <v>67269625.650716797</v>
      </c>
      <c r="G67" s="32">
        <v>67010977.668391049</v>
      </c>
      <c r="H67" s="32">
        <v>70212417.429777235</v>
      </c>
      <c r="I67" s="32">
        <v>57007312.499170631</v>
      </c>
      <c r="J67" s="32">
        <v>42580695.39106001</v>
      </c>
      <c r="K67" s="32">
        <v>37043833.129050002</v>
      </c>
      <c r="L67" s="32">
        <v>32669833.523835707</v>
      </c>
      <c r="M67" s="32">
        <v>35607472.567298204</v>
      </c>
      <c r="N67" s="32">
        <v>28434899.770939801</v>
      </c>
      <c r="O67" s="32">
        <v>37688368.065913603</v>
      </c>
      <c r="P67" s="32">
        <v>40609125.458176613</v>
      </c>
      <c r="Q67" s="32">
        <v>36329303.822733998</v>
      </c>
      <c r="R67" s="32">
        <v>31861206.811391011</v>
      </c>
      <c r="S67" s="32">
        <v>23405484.330828007</v>
      </c>
      <c r="T67" s="32">
        <v>34054828.448076002</v>
      </c>
      <c r="U67" s="32">
        <v>39610447.674557999</v>
      </c>
      <c r="V67" s="32">
        <v>39868514.176200993</v>
      </c>
      <c r="W67" s="32">
        <v>36358802.687379494</v>
      </c>
      <c r="X67" s="32">
        <v>35656745.754878499</v>
      </c>
      <c r="Y67" s="32">
        <v>34612569.107412003</v>
      </c>
      <c r="Z67" s="32">
        <v>36944051.372146405</v>
      </c>
      <c r="AA67" s="32">
        <v>35020300.160115205</v>
      </c>
      <c r="AB67" s="32">
        <v>37389477.215846494</v>
      </c>
      <c r="AC67" s="32">
        <v>33208104.704228699</v>
      </c>
      <c r="AD67" s="32">
        <v>30651885.383487999</v>
      </c>
      <c r="AE67" s="32">
        <v>32198286.0337415</v>
      </c>
      <c r="AF67" s="32">
        <v>29883173.226910599</v>
      </c>
      <c r="AG67" s="32">
        <v>26363699.664422795</v>
      </c>
      <c r="AH67" s="32">
        <v>26500558.716969997</v>
      </c>
      <c r="AI67" s="32">
        <v>13845260.8735031</v>
      </c>
      <c r="AJ67" s="32">
        <v>11906968.391627602</v>
      </c>
      <c r="AK67" s="32">
        <v>12476301.351066999</v>
      </c>
      <c r="AL67" s="32">
        <v>12219484.540027799</v>
      </c>
    </row>
    <row r="68" spans="1:38" ht="15" customHeight="1" outlineLevel="1" x14ac:dyDescent="0.25">
      <c r="A68" s="30" t="s">
        <v>8</v>
      </c>
      <c r="B68" s="30" t="s">
        <v>16</v>
      </c>
      <c r="C68" s="31" t="s">
        <v>7</v>
      </c>
      <c r="D68" s="31" t="s">
        <v>77</v>
      </c>
      <c r="E68" s="32">
        <v>14299186.447597001</v>
      </c>
      <c r="F68" s="32">
        <v>14522914.653359428</v>
      </c>
      <c r="G68" s="32">
        <v>13796992.483642917</v>
      </c>
      <c r="H68" s="32">
        <v>12998595.785668438</v>
      </c>
      <c r="I68" s="32">
        <v>12577381.909146989</v>
      </c>
      <c r="J68" s="32">
        <v>11867379.921615003</v>
      </c>
      <c r="K68" s="32">
        <v>10615196.422505001</v>
      </c>
      <c r="L68" s="32">
        <v>10950883.2630683</v>
      </c>
      <c r="M68" s="32">
        <v>5944787.6093256008</v>
      </c>
      <c r="N68" s="32">
        <v>5822264.4592263997</v>
      </c>
      <c r="O68" s="32">
        <v>5614452.3837438999</v>
      </c>
      <c r="P68" s="32">
        <v>5397910.0684420001</v>
      </c>
      <c r="Q68" s="32">
        <v>4938264.5868220003</v>
      </c>
      <c r="R68" s="32">
        <v>4958352.1355360001</v>
      </c>
      <c r="S68" s="32">
        <v>4581350.8037555004</v>
      </c>
      <c r="T68" s="32">
        <v>5161522.6657289993</v>
      </c>
      <c r="U68" s="32">
        <v>5982984.8043177007</v>
      </c>
      <c r="V68" s="32">
        <v>6097098.6195919998</v>
      </c>
      <c r="W68" s="32">
        <v>5817998.7682555001</v>
      </c>
      <c r="X68" s="32">
        <v>5888614.194829301</v>
      </c>
      <c r="Y68" s="32">
        <v>5464126.8029759992</v>
      </c>
      <c r="Z68" s="32">
        <v>4916193.4098008005</v>
      </c>
      <c r="AA68" s="32">
        <v>6393032.9728660006</v>
      </c>
      <c r="AB68" s="32">
        <v>7107034.9655590001</v>
      </c>
      <c r="AC68" s="32">
        <v>7225541.2088122005</v>
      </c>
      <c r="AD68" s="32">
        <v>6838990.5363167003</v>
      </c>
      <c r="AE68" s="32">
        <v>6490509.2336984994</v>
      </c>
      <c r="AF68" s="32">
        <v>10396796.347963603</v>
      </c>
      <c r="AG68" s="32">
        <v>9465048.509987995</v>
      </c>
      <c r="AH68" s="32">
        <v>10449975.401524002</v>
      </c>
      <c r="AI68" s="32">
        <v>9695585.8532593027</v>
      </c>
      <c r="AJ68" s="32">
        <v>3789837.9659575997</v>
      </c>
      <c r="AK68" s="32">
        <v>0</v>
      </c>
      <c r="AL68" s="32">
        <v>0</v>
      </c>
    </row>
    <row r="69" spans="1:38" ht="15" customHeight="1" outlineLevel="1" x14ac:dyDescent="0.25">
      <c r="A69" s="30" t="s">
        <v>8</v>
      </c>
      <c r="B69" s="30" t="s">
        <v>16</v>
      </c>
      <c r="C69" s="31" t="s">
        <v>7</v>
      </c>
      <c r="D69" s="31" t="s">
        <v>78</v>
      </c>
      <c r="E69" s="32">
        <v>4449961.1000000006</v>
      </c>
      <c r="F69" s="32">
        <v>0</v>
      </c>
      <c r="G69" s="32">
        <v>25503070.700919844</v>
      </c>
      <c r="H69" s="32">
        <v>26020943.327596392</v>
      </c>
      <c r="I69" s="32">
        <v>25422834.809326559</v>
      </c>
      <c r="J69" s="32">
        <v>29003559.606830001</v>
      </c>
      <c r="K69" s="32">
        <v>19095231.463539999</v>
      </c>
      <c r="L69" s="32">
        <v>17866838.307024404</v>
      </c>
      <c r="M69" s="32">
        <v>13551923.249348801</v>
      </c>
      <c r="N69" s="32">
        <v>14204133.431474702</v>
      </c>
      <c r="O69" s="32">
        <v>8914402.9456008989</v>
      </c>
      <c r="P69" s="32">
        <v>8653816.9911825992</v>
      </c>
      <c r="Q69" s="32">
        <v>8644828.2565119993</v>
      </c>
      <c r="R69" s="32">
        <v>8607109.1316629983</v>
      </c>
      <c r="S69" s="32">
        <v>8145461.4326520022</v>
      </c>
      <c r="T69" s="32">
        <v>7403999.955077</v>
      </c>
      <c r="U69" s="32">
        <v>7801046.0397954006</v>
      </c>
      <c r="V69" s="32">
        <v>8178180.2729409998</v>
      </c>
      <c r="W69" s="32">
        <v>7379355.4180325</v>
      </c>
      <c r="X69" s="32">
        <v>6844162.8716438999</v>
      </c>
      <c r="Y69" s="32">
        <v>6985460.4783040006</v>
      </c>
      <c r="Z69" s="32">
        <v>7806524.2411660999</v>
      </c>
      <c r="AA69" s="32">
        <v>11475064.911221299</v>
      </c>
      <c r="AB69" s="32">
        <v>12649016.644044001</v>
      </c>
      <c r="AC69" s="32">
        <v>13394267.767604303</v>
      </c>
      <c r="AD69" s="32">
        <v>13103597.134730201</v>
      </c>
      <c r="AE69" s="32">
        <v>12888792.5284735</v>
      </c>
      <c r="AF69" s="32">
        <v>11999615.966821101</v>
      </c>
      <c r="AG69" s="32">
        <v>10120182.983226802</v>
      </c>
      <c r="AH69" s="32">
        <v>10177334.447605997</v>
      </c>
      <c r="AI69" s="32">
        <v>8893803.5576172005</v>
      </c>
      <c r="AJ69" s="32">
        <v>7476048.5833947994</v>
      </c>
      <c r="AK69" s="32">
        <v>7559982.855432</v>
      </c>
      <c r="AL69" s="32">
        <v>6651078.2685803995</v>
      </c>
    </row>
    <row r="70" spans="1:38" ht="15" customHeight="1" outlineLevel="1" x14ac:dyDescent="0.25">
      <c r="A70" s="30" t="s">
        <v>8</v>
      </c>
      <c r="B70" s="30" t="s">
        <v>16</v>
      </c>
      <c r="C70" s="31" t="s">
        <v>7</v>
      </c>
      <c r="D70" s="31" t="s">
        <v>79</v>
      </c>
      <c r="E70" s="32">
        <v>108205841.00054304</v>
      </c>
      <c r="F70" s="32">
        <v>105378041.78079617</v>
      </c>
      <c r="G70" s="32">
        <v>102733039.44505297</v>
      </c>
      <c r="H70" s="32">
        <v>102469618.29358996</v>
      </c>
      <c r="I70" s="32">
        <v>87813947.719160691</v>
      </c>
      <c r="J70" s="32">
        <v>86386529.436779991</v>
      </c>
      <c r="K70" s="32">
        <v>76977508.539230004</v>
      </c>
      <c r="L70" s="32">
        <v>67680522.682405815</v>
      </c>
      <c r="M70" s="32">
        <v>62479725.627770782</v>
      </c>
      <c r="N70" s="32">
        <v>62256092.525151297</v>
      </c>
      <c r="O70" s="32">
        <v>60559419.005845778</v>
      </c>
      <c r="P70" s="32">
        <v>60077339.380791768</v>
      </c>
      <c r="Q70" s="32">
        <v>59144467.231098026</v>
      </c>
      <c r="R70" s="32">
        <v>56143813.935741998</v>
      </c>
      <c r="S70" s="32">
        <v>55571544.323227011</v>
      </c>
      <c r="T70" s="32">
        <v>49298219.969897017</v>
      </c>
      <c r="U70" s="32">
        <v>47334090.037251003</v>
      </c>
      <c r="V70" s="32">
        <v>48840113.121130005</v>
      </c>
      <c r="W70" s="32">
        <v>50033911.286789998</v>
      </c>
      <c r="X70" s="32">
        <v>50987979.789299496</v>
      </c>
      <c r="Y70" s="32">
        <v>50758540.324504003</v>
      </c>
      <c r="Z70" s="32">
        <v>50036309.413184695</v>
      </c>
      <c r="AA70" s="32">
        <v>44556060.900581315</v>
      </c>
      <c r="AB70" s="32">
        <v>47166336.378098987</v>
      </c>
      <c r="AC70" s="32">
        <v>48400272.824858733</v>
      </c>
      <c r="AD70" s="32">
        <v>48100813.700796187</v>
      </c>
      <c r="AE70" s="32">
        <v>53726824.470014505</v>
      </c>
      <c r="AF70" s="32">
        <v>50208738.364272907</v>
      </c>
      <c r="AG70" s="32">
        <v>47617445.4384868</v>
      </c>
      <c r="AH70" s="32">
        <v>54397987.937102005</v>
      </c>
      <c r="AI70" s="32">
        <v>32202277.470186993</v>
      </c>
      <c r="AJ70" s="32">
        <v>29935762.238650799</v>
      </c>
      <c r="AK70" s="32">
        <v>27507821.471522</v>
      </c>
      <c r="AL70" s="32">
        <v>28328819.826007802</v>
      </c>
    </row>
    <row r="71" spans="1:38" ht="15" customHeight="1" outlineLevel="1" x14ac:dyDescent="0.25">
      <c r="A71" s="30" t="s">
        <v>8</v>
      </c>
      <c r="B71" s="30" t="s">
        <v>16</v>
      </c>
      <c r="C71" s="31" t="s">
        <v>7</v>
      </c>
      <c r="D71" s="31" t="s">
        <v>80</v>
      </c>
      <c r="E71" s="32">
        <v>28643084.157977004</v>
      </c>
      <c r="F71" s="32">
        <v>26072666.794902623</v>
      </c>
      <c r="G71" s="32">
        <v>24198239.784359317</v>
      </c>
      <c r="H71" s="32">
        <v>23255443.821754806</v>
      </c>
      <c r="I71" s="32">
        <v>21548794.361078013</v>
      </c>
      <c r="J71" s="32">
        <v>19232866.779430002</v>
      </c>
      <c r="K71" s="32">
        <v>19772796.338859998</v>
      </c>
      <c r="L71" s="32">
        <v>18506748.6578594</v>
      </c>
      <c r="M71" s="32">
        <v>13106244.2215854</v>
      </c>
      <c r="N71" s="32">
        <v>13046689.128453199</v>
      </c>
      <c r="O71" s="32">
        <v>11706527.9576314</v>
      </c>
      <c r="P71" s="32">
        <v>14573694.629454002</v>
      </c>
      <c r="Q71" s="32">
        <v>14577838.410830002</v>
      </c>
      <c r="R71" s="32">
        <v>14852559.126202002</v>
      </c>
      <c r="S71" s="32">
        <v>13208795.297294006</v>
      </c>
      <c r="T71" s="32">
        <v>12711662.211094998</v>
      </c>
      <c r="U71" s="32">
        <v>12591314.628598198</v>
      </c>
      <c r="V71" s="32">
        <v>11806235.875521</v>
      </c>
      <c r="W71" s="32">
        <v>10715778.873181002</v>
      </c>
      <c r="X71" s="32">
        <v>9323606.6885362007</v>
      </c>
      <c r="Y71" s="32">
        <v>9227485.1683640014</v>
      </c>
      <c r="Z71" s="32">
        <v>9816661.0238013007</v>
      </c>
      <c r="AA71" s="32">
        <v>23668092.249484699</v>
      </c>
      <c r="AB71" s="32">
        <v>23163544.445929497</v>
      </c>
      <c r="AC71" s="32">
        <v>22706115.23748149</v>
      </c>
      <c r="AD71" s="32">
        <v>21904980.268082049</v>
      </c>
      <c r="AE71" s="32">
        <v>23256324.511574998</v>
      </c>
      <c r="AF71" s="32">
        <v>22195107.0363678</v>
      </c>
      <c r="AG71" s="32">
        <v>18085075.823133998</v>
      </c>
      <c r="AH71" s="32">
        <v>20475204.638117999</v>
      </c>
      <c r="AI71" s="32">
        <v>15189738.725002902</v>
      </c>
      <c r="AJ71" s="32">
        <v>13314763.160084801</v>
      </c>
      <c r="AK71" s="32">
        <v>12566155.943861999</v>
      </c>
      <c r="AL71" s="32">
        <v>13785517.286331197</v>
      </c>
    </row>
    <row r="72" spans="1:38" ht="15" customHeight="1" outlineLevel="1" x14ac:dyDescent="0.25">
      <c r="A72" s="30" t="s">
        <v>8</v>
      </c>
      <c r="B72" s="30" t="s">
        <v>16</v>
      </c>
      <c r="C72" s="31" t="s">
        <v>7</v>
      </c>
      <c r="D72" s="31" t="s">
        <v>81</v>
      </c>
      <c r="E72" s="32">
        <v>0</v>
      </c>
      <c r="F72" s="32">
        <v>0</v>
      </c>
      <c r="G72" s="32">
        <v>0</v>
      </c>
      <c r="H72" s="32">
        <v>0</v>
      </c>
      <c r="I72" s="32">
        <v>0</v>
      </c>
      <c r="J72" s="32">
        <v>0</v>
      </c>
      <c r="K72" s="32">
        <v>0</v>
      </c>
      <c r="L72" s="32">
        <v>0</v>
      </c>
      <c r="M72" s="32">
        <v>0</v>
      </c>
      <c r="N72" s="32">
        <v>0</v>
      </c>
      <c r="O72" s="32">
        <v>0</v>
      </c>
      <c r="P72" s="32">
        <v>0</v>
      </c>
      <c r="Q72" s="32">
        <v>0</v>
      </c>
      <c r="R72" s="32">
        <v>0</v>
      </c>
      <c r="S72" s="32">
        <v>0</v>
      </c>
      <c r="T72" s="32">
        <v>0</v>
      </c>
      <c r="U72" s="32">
        <v>0</v>
      </c>
      <c r="V72" s="32">
        <v>0</v>
      </c>
      <c r="W72" s="32">
        <v>0</v>
      </c>
      <c r="X72" s="32">
        <v>0</v>
      </c>
      <c r="Y72" s="32">
        <v>0</v>
      </c>
      <c r="Z72" s="32">
        <v>0</v>
      </c>
      <c r="AA72" s="32">
        <v>0</v>
      </c>
      <c r="AB72" s="32">
        <v>0</v>
      </c>
      <c r="AC72" s="32">
        <v>0</v>
      </c>
      <c r="AD72" s="32">
        <v>0</v>
      </c>
      <c r="AE72" s="32">
        <v>0</v>
      </c>
      <c r="AF72" s="32">
        <v>0</v>
      </c>
      <c r="AG72" s="32">
        <v>0</v>
      </c>
      <c r="AH72" s="32">
        <v>0</v>
      </c>
      <c r="AI72" s="32">
        <v>0</v>
      </c>
      <c r="AJ72" s="32">
        <v>0</v>
      </c>
      <c r="AK72" s="32" t="s">
        <v>285</v>
      </c>
      <c r="AL72" s="32" t="s">
        <v>285</v>
      </c>
    </row>
    <row r="73" spans="1:38" ht="15" customHeight="1" outlineLevel="1" x14ac:dyDescent="0.25">
      <c r="A73" s="30" t="s">
        <v>8</v>
      </c>
      <c r="B73" s="30" t="s">
        <v>16</v>
      </c>
      <c r="C73" s="31" t="s">
        <v>7</v>
      </c>
      <c r="D73" s="31" t="s">
        <v>82</v>
      </c>
      <c r="E73" s="32">
        <v>123758865.91971998</v>
      </c>
      <c r="F73" s="32">
        <v>125580009.58683833</v>
      </c>
      <c r="G73" s="32">
        <v>149080864.62248209</v>
      </c>
      <c r="H73" s="32">
        <v>147993144.06979159</v>
      </c>
      <c r="I73" s="32">
        <v>0</v>
      </c>
      <c r="J73" s="32">
        <v>145601979.62645498</v>
      </c>
      <c r="K73" s="32">
        <v>0</v>
      </c>
      <c r="L73" s="32">
        <v>0</v>
      </c>
      <c r="M73" s="32">
        <v>0</v>
      </c>
      <c r="N73" s="32">
        <v>0</v>
      </c>
      <c r="O73" s="32">
        <v>0</v>
      </c>
      <c r="P73" s="32">
        <v>0</v>
      </c>
      <c r="Q73" s="32">
        <v>0</v>
      </c>
      <c r="R73" s="32">
        <v>0</v>
      </c>
      <c r="S73" s="32">
        <v>0</v>
      </c>
      <c r="T73" s="32">
        <v>0</v>
      </c>
      <c r="U73" s="32">
        <v>0</v>
      </c>
      <c r="V73" s="32">
        <v>0</v>
      </c>
      <c r="W73" s="32">
        <v>0</v>
      </c>
      <c r="X73" s="32">
        <v>0</v>
      </c>
      <c r="Y73" s="32">
        <v>0</v>
      </c>
      <c r="Z73" s="32">
        <v>0</v>
      </c>
      <c r="AA73" s="32">
        <v>0</v>
      </c>
      <c r="AB73" s="32">
        <v>0</v>
      </c>
      <c r="AC73" s="32">
        <v>0</v>
      </c>
      <c r="AD73" s="32">
        <v>0</v>
      </c>
      <c r="AE73" s="32">
        <v>0</v>
      </c>
      <c r="AF73" s="32">
        <v>0</v>
      </c>
      <c r="AG73" s="32">
        <v>0</v>
      </c>
      <c r="AH73" s="32">
        <v>0</v>
      </c>
      <c r="AI73" s="32">
        <v>0</v>
      </c>
      <c r="AJ73" s="32">
        <v>26375314.820219196</v>
      </c>
      <c r="AK73" s="32">
        <v>26516955.4043785</v>
      </c>
      <c r="AL73" s="32">
        <v>39207169.9148724</v>
      </c>
    </row>
    <row r="74" spans="1:38" ht="15" customHeight="1" outlineLevel="1" x14ac:dyDescent="0.25">
      <c r="A74" s="30" t="s">
        <v>8</v>
      </c>
      <c r="B74" s="30" t="s">
        <v>16</v>
      </c>
      <c r="C74" s="31" t="s">
        <v>7</v>
      </c>
      <c r="D74" s="31" t="s">
        <v>83</v>
      </c>
      <c r="E74" s="32">
        <v>88513725.102742001</v>
      </c>
      <c r="F74" s="32">
        <v>101136691.87538026</v>
      </c>
      <c r="G74" s="32">
        <v>96406095.964436576</v>
      </c>
      <c r="H74" s="32">
        <v>89363724.025810108</v>
      </c>
      <c r="I74" s="32">
        <v>83148435.756406531</v>
      </c>
      <c r="J74" s="32">
        <v>89441811.057985008</v>
      </c>
      <c r="K74" s="32">
        <v>81033291.298000008</v>
      </c>
      <c r="L74" s="32">
        <v>81927581.641835168</v>
      </c>
      <c r="M74" s="32">
        <v>78848593.261314228</v>
      </c>
      <c r="N74" s="32">
        <v>117647121.8557018</v>
      </c>
      <c r="O74" s="32">
        <v>107449546.896688</v>
      </c>
      <c r="P74" s="32">
        <v>105687733.04583625</v>
      </c>
      <c r="Q74" s="32">
        <v>102268161.31661201</v>
      </c>
      <c r="R74" s="32">
        <v>133678869.10269701</v>
      </c>
      <c r="S74" s="32">
        <v>121624648.75137596</v>
      </c>
      <c r="T74" s="32">
        <v>110114626.92551199</v>
      </c>
      <c r="U74" s="32">
        <v>110961158.19532751</v>
      </c>
      <c r="V74" s="32">
        <v>130726141.49469499</v>
      </c>
      <c r="W74" s="32">
        <v>113484517.73439358</v>
      </c>
      <c r="X74" s="32">
        <v>115178560.2764442</v>
      </c>
      <c r="Y74" s="32">
        <v>122018850.77988791</v>
      </c>
      <c r="Z74" s="32">
        <v>137759874.63551781</v>
      </c>
      <c r="AA74" s="32">
        <v>144723176.7928459</v>
      </c>
      <c r="AB74" s="32">
        <v>152243970.80147403</v>
      </c>
      <c r="AC74" s="32">
        <v>153870600.01937151</v>
      </c>
      <c r="AD74" s="32">
        <v>155482117.13596758</v>
      </c>
      <c r="AE74" s="32">
        <v>165276009.64675349</v>
      </c>
      <c r="AF74" s="32">
        <v>147953825.88299543</v>
      </c>
      <c r="AG74" s="32">
        <v>121385943.2392564</v>
      </c>
      <c r="AH74" s="32">
        <v>126692944.28884602</v>
      </c>
      <c r="AI74" s="32">
        <v>47800914.065884098</v>
      </c>
      <c r="AJ74" s="32">
        <v>37635134.129871204</v>
      </c>
      <c r="AK74" s="32">
        <v>33707506.860834002</v>
      </c>
      <c r="AL74" s="32">
        <v>42335237.397900812</v>
      </c>
    </row>
    <row r="75" spans="1:38" ht="15" customHeight="1" outlineLevel="1" x14ac:dyDescent="0.25">
      <c r="A75" s="30" t="s">
        <v>8</v>
      </c>
      <c r="B75" s="30" t="s">
        <v>16</v>
      </c>
      <c r="C75" s="31" t="s">
        <v>7</v>
      </c>
      <c r="D75" s="31" t="s">
        <v>84</v>
      </c>
      <c r="E75" s="32" t="s">
        <v>285</v>
      </c>
      <c r="F75" s="32">
        <v>0</v>
      </c>
      <c r="G75" s="32" t="s">
        <v>285</v>
      </c>
      <c r="H75" s="32">
        <v>0</v>
      </c>
      <c r="I75" s="32">
        <v>0</v>
      </c>
      <c r="J75" s="32" t="s">
        <v>285</v>
      </c>
      <c r="K75" s="32" t="s">
        <v>285</v>
      </c>
      <c r="L75" s="32" t="s">
        <v>285</v>
      </c>
      <c r="M75" s="32" t="s">
        <v>285</v>
      </c>
      <c r="N75" s="32" t="s">
        <v>285</v>
      </c>
      <c r="O75" s="32" t="s">
        <v>285</v>
      </c>
      <c r="P75" s="32" t="s">
        <v>285</v>
      </c>
      <c r="Q75" s="32" t="s">
        <v>285</v>
      </c>
      <c r="R75" s="32" t="s">
        <v>285</v>
      </c>
      <c r="S75" s="32" t="s">
        <v>285</v>
      </c>
      <c r="T75" s="32" t="s">
        <v>285</v>
      </c>
      <c r="U75" s="32" t="s">
        <v>285</v>
      </c>
      <c r="V75" s="32" t="s">
        <v>285</v>
      </c>
      <c r="W75" s="32" t="s">
        <v>285</v>
      </c>
      <c r="X75" s="32" t="s">
        <v>285</v>
      </c>
      <c r="Y75" s="32" t="s">
        <v>285</v>
      </c>
      <c r="Z75" s="32" t="s">
        <v>285</v>
      </c>
      <c r="AA75" s="32" t="s">
        <v>285</v>
      </c>
      <c r="AB75" s="32" t="s">
        <v>285</v>
      </c>
      <c r="AC75" s="32" t="s">
        <v>285</v>
      </c>
      <c r="AD75" s="32">
        <v>0</v>
      </c>
      <c r="AE75" s="32">
        <v>0</v>
      </c>
      <c r="AF75" s="32">
        <v>0</v>
      </c>
      <c r="AG75" s="32" t="s">
        <v>285</v>
      </c>
      <c r="AH75" s="32">
        <v>0</v>
      </c>
      <c r="AI75" s="32">
        <v>0</v>
      </c>
      <c r="AJ75" s="32">
        <v>0</v>
      </c>
      <c r="AK75" s="32">
        <v>0</v>
      </c>
      <c r="AL75" s="32" t="s">
        <v>285</v>
      </c>
    </row>
    <row r="76" spans="1:38" ht="15" customHeight="1" outlineLevel="1" x14ac:dyDescent="0.25">
      <c r="A76" s="30" t="s">
        <v>8</v>
      </c>
      <c r="B76" s="30" t="s">
        <v>16</v>
      </c>
      <c r="C76" s="31" t="s">
        <v>7</v>
      </c>
      <c r="D76" s="31" t="s">
        <v>85</v>
      </c>
      <c r="E76" s="32">
        <v>10709949.019256998</v>
      </c>
      <c r="F76" s="32">
        <v>9379028.6796051413</v>
      </c>
      <c r="G76" s="32">
        <v>9514528.3856109958</v>
      </c>
      <c r="H76" s="32">
        <v>9178197.681315586</v>
      </c>
      <c r="I76" s="32">
        <v>8426922.0624433495</v>
      </c>
      <c r="J76" s="32">
        <v>8422745.5425599981</v>
      </c>
      <c r="K76" s="32">
        <v>8071965.9626500001</v>
      </c>
      <c r="L76" s="32">
        <v>8094718.6916323993</v>
      </c>
      <c r="M76" s="32">
        <v>6658353.8011613991</v>
      </c>
      <c r="N76" s="32">
        <v>6626214.3054298991</v>
      </c>
      <c r="O76" s="32">
        <v>6058063.1153321993</v>
      </c>
      <c r="P76" s="32">
        <v>6667697.3239618018</v>
      </c>
      <c r="Q76" s="32">
        <v>7466277.5906000007</v>
      </c>
      <c r="R76" s="32">
        <v>7771464.9433430005</v>
      </c>
      <c r="S76" s="32">
        <v>7605598.8676574985</v>
      </c>
      <c r="T76" s="32">
        <v>7758216.6042980002</v>
      </c>
      <c r="U76" s="32">
        <v>8324014.7904368993</v>
      </c>
      <c r="V76" s="32">
        <v>7993848.661441002</v>
      </c>
      <c r="W76" s="32">
        <v>7918572.7095480002</v>
      </c>
      <c r="X76" s="32">
        <v>7218309.8483153014</v>
      </c>
      <c r="Y76" s="32">
        <v>7391677.8912040032</v>
      </c>
      <c r="Z76" s="32">
        <v>7680096.7479088996</v>
      </c>
      <c r="AA76" s="32">
        <v>10617345.209839301</v>
      </c>
      <c r="AB76" s="32">
        <v>11062715.788913</v>
      </c>
      <c r="AC76" s="32">
        <v>11208665.7806873</v>
      </c>
      <c r="AD76" s="32">
        <v>11279733.965569301</v>
      </c>
      <c r="AE76" s="32">
        <v>11046672.082509499</v>
      </c>
      <c r="AF76" s="32">
        <v>10611380.272600502</v>
      </c>
      <c r="AG76" s="32">
        <v>7508322.097110399</v>
      </c>
      <c r="AH76" s="32">
        <v>11309689.915820001</v>
      </c>
      <c r="AI76" s="32">
        <v>7279169.4331667004</v>
      </c>
      <c r="AJ76" s="32">
        <v>7262527.2627019994</v>
      </c>
      <c r="AK76" s="32">
        <v>6513645.4788920004</v>
      </c>
      <c r="AL76" s="32">
        <v>11037142.204708599</v>
      </c>
    </row>
    <row r="77" spans="1:38" ht="15" customHeight="1" outlineLevel="1" x14ac:dyDescent="0.25">
      <c r="A77" s="30" t="s">
        <v>8</v>
      </c>
      <c r="B77" s="30" t="s">
        <v>16</v>
      </c>
      <c r="C77" s="31" t="s">
        <v>7</v>
      </c>
      <c r="D77" s="31" t="s">
        <v>86</v>
      </c>
      <c r="E77" s="32">
        <v>18294540.408965997</v>
      </c>
      <c r="F77" s="32">
        <v>18034995.297406793</v>
      </c>
      <c r="G77" s="32">
        <v>17443680.925347958</v>
      </c>
      <c r="H77" s="32">
        <v>18121203.168054063</v>
      </c>
      <c r="I77" s="32">
        <v>17587676.729422089</v>
      </c>
      <c r="J77" s="32">
        <v>19010143.263824996</v>
      </c>
      <c r="K77" s="32">
        <v>18867831.024354994</v>
      </c>
      <c r="L77" s="32">
        <v>18221832.015127402</v>
      </c>
      <c r="M77" s="32">
        <v>17037885.790981799</v>
      </c>
      <c r="N77" s="32">
        <v>16919578.255109698</v>
      </c>
      <c r="O77" s="32">
        <v>16188241.419919299</v>
      </c>
      <c r="P77" s="32">
        <v>15693334.756847201</v>
      </c>
      <c r="Q77" s="32">
        <v>15418115.480950002</v>
      </c>
      <c r="R77" s="32">
        <v>15030732.299216</v>
      </c>
      <c r="S77" s="32">
        <v>15061428.565080499</v>
      </c>
      <c r="T77" s="32">
        <v>13969537.410458</v>
      </c>
      <c r="U77" s="32">
        <v>15042338.665924398</v>
      </c>
      <c r="V77" s="32">
        <v>14639811.184930997</v>
      </c>
      <c r="W77" s="32">
        <v>14787459.969018001</v>
      </c>
      <c r="X77" s="32">
        <v>14438655.656534903</v>
      </c>
      <c r="Y77" s="32">
        <v>14413480.860684</v>
      </c>
      <c r="Z77" s="32">
        <v>15034358.2199267</v>
      </c>
      <c r="AA77" s="32">
        <v>16261880.295742698</v>
      </c>
      <c r="AB77" s="32">
        <v>17348513.910780497</v>
      </c>
      <c r="AC77" s="32">
        <v>15937324.840645898</v>
      </c>
      <c r="AD77" s="32">
        <v>17526151.279784899</v>
      </c>
      <c r="AE77" s="32">
        <v>18238624.943684001</v>
      </c>
      <c r="AF77" s="32">
        <v>17514283.534746598</v>
      </c>
      <c r="AG77" s="32">
        <v>16646327.430648398</v>
      </c>
      <c r="AH77" s="32">
        <v>16167104.551186003</v>
      </c>
      <c r="AI77" s="32">
        <v>13549615.599031098</v>
      </c>
      <c r="AJ77" s="32">
        <v>11512433.826703198</v>
      </c>
      <c r="AK77" s="32">
        <v>11522818.064420998</v>
      </c>
      <c r="AL77" s="32">
        <v>11235903.625188999</v>
      </c>
    </row>
    <row r="78" spans="1:38" ht="15" customHeight="1" outlineLevel="1" x14ac:dyDescent="0.25">
      <c r="A78" s="30" t="s">
        <v>8</v>
      </c>
      <c r="B78" s="30" t="s">
        <v>16</v>
      </c>
      <c r="C78" s="31" t="s">
        <v>7</v>
      </c>
      <c r="D78" s="31" t="s">
        <v>87</v>
      </c>
      <c r="E78" s="32">
        <v>23200089.600143</v>
      </c>
      <c r="F78" s="32">
        <v>23763163.1623597</v>
      </c>
      <c r="G78" s="32">
        <v>23472729.767021518</v>
      </c>
      <c r="H78" s="32">
        <v>22677101.045093346</v>
      </c>
      <c r="I78" s="32">
        <v>20747901.634843972</v>
      </c>
      <c r="J78" s="32">
        <v>19740635.951724999</v>
      </c>
      <c r="K78" s="32">
        <v>19513493.378169999</v>
      </c>
      <c r="L78" s="32">
        <v>19426779.011607897</v>
      </c>
      <c r="M78" s="32">
        <v>19220349.931310195</v>
      </c>
      <c r="N78" s="32">
        <v>18380507.870662801</v>
      </c>
      <c r="O78" s="32">
        <v>17960078.394371398</v>
      </c>
      <c r="P78" s="32">
        <v>18055494.524540804</v>
      </c>
      <c r="Q78" s="32">
        <v>15859597.674864002</v>
      </c>
      <c r="R78" s="32">
        <v>16951740.718931004</v>
      </c>
      <c r="S78" s="32">
        <v>16466972.525598999</v>
      </c>
      <c r="T78" s="32">
        <v>17369789.072058003</v>
      </c>
      <c r="U78" s="32">
        <v>16912027.155444302</v>
      </c>
      <c r="V78" s="32">
        <v>17371590.611183003</v>
      </c>
      <c r="W78" s="32">
        <v>16940624.789390996</v>
      </c>
      <c r="X78" s="32">
        <v>16734496.881325498</v>
      </c>
      <c r="Y78" s="32">
        <v>16189386.289112</v>
      </c>
      <c r="Z78" s="32">
        <v>15962664.036550499</v>
      </c>
      <c r="AA78" s="32">
        <v>16778606.495536</v>
      </c>
      <c r="AB78" s="32">
        <v>18937870.744419497</v>
      </c>
      <c r="AC78" s="32">
        <v>20207378.8389263</v>
      </c>
      <c r="AD78" s="32">
        <v>21356790.353894301</v>
      </c>
      <c r="AE78" s="32">
        <v>20920219.910272002</v>
      </c>
      <c r="AF78" s="32">
        <v>20241017.942008905</v>
      </c>
      <c r="AG78" s="32">
        <v>16704690.992221594</v>
      </c>
      <c r="AH78" s="32">
        <v>15071530.967648003</v>
      </c>
      <c r="AI78" s="32">
        <v>15958142.558291804</v>
      </c>
      <c r="AJ78" s="32">
        <v>15537310.371820794</v>
      </c>
      <c r="AK78" s="32">
        <v>14115827.435517499</v>
      </c>
      <c r="AL78" s="32">
        <v>13090371.7970748</v>
      </c>
    </row>
    <row r="79" spans="1:38" ht="15" customHeight="1" outlineLevel="1" x14ac:dyDescent="0.25">
      <c r="A79" s="30" t="s">
        <v>8</v>
      </c>
      <c r="B79" s="30" t="s">
        <v>16</v>
      </c>
      <c r="C79" s="31" t="s">
        <v>7</v>
      </c>
      <c r="D79" s="31" t="s">
        <v>88</v>
      </c>
      <c r="E79" s="32">
        <v>28184702.601233009</v>
      </c>
      <c r="F79" s="32">
        <v>29673048.356027529</v>
      </c>
      <c r="G79" s="32">
        <v>28755211.662758246</v>
      </c>
      <c r="H79" s="32">
        <v>29405666.563634213</v>
      </c>
      <c r="I79" s="32">
        <v>26493796.463894445</v>
      </c>
      <c r="J79" s="32">
        <v>25699301.149829995</v>
      </c>
      <c r="K79" s="32">
        <v>22347359.691519998</v>
      </c>
      <c r="L79" s="32">
        <v>24215077.553317495</v>
      </c>
      <c r="M79" s="32">
        <v>20215790.439408399</v>
      </c>
      <c r="N79" s="32">
        <v>21305724.512611702</v>
      </c>
      <c r="O79" s="32">
        <v>25802008.113598198</v>
      </c>
      <c r="P79" s="32">
        <v>23819105.003007397</v>
      </c>
      <c r="Q79" s="32">
        <v>23869567.99797</v>
      </c>
      <c r="R79" s="32">
        <v>22190591.613198012</v>
      </c>
      <c r="S79" s="32">
        <v>19874416.357622001</v>
      </c>
      <c r="T79" s="32">
        <v>18868941.394719999</v>
      </c>
      <c r="U79" s="32">
        <v>18472744.6928658</v>
      </c>
      <c r="V79" s="32">
        <v>18126109.745351996</v>
      </c>
      <c r="W79" s="32">
        <v>18354563.403041001</v>
      </c>
      <c r="X79" s="32">
        <v>20138973.416674498</v>
      </c>
      <c r="Y79" s="32">
        <v>19214878.984792002</v>
      </c>
      <c r="Z79" s="32">
        <v>32373060.058363888</v>
      </c>
      <c r="AA79" s="32">
        <v>29117818.852203105</v>
      </c>
      <c r="AB79" s="32">
        <v>28549613.139711004</v>
      </c>
      <c r="AC79" s="32">
        <v>39381002.336988702</v>
      </c>
      <c r="AD79" s="32">
        <v>40131939.651707597</v>
      </c>
      <c r="AE79" s="32">
        <v>39936615.6950555</v>
      </c>
      <c r="AF79" s="32">
        <v>38220710.213861197</v>
      </c>
      <c r="AG79" s="32">
        <v>33207704.790199995</v>
      </c>
      <c r="AH79" s="32">
        <v>35651785.965202004</v>
      </c>
      <c r="AI79" s="32">
        <v>17182888.7707332</v>
      </c>
      <c r="AJ79" s="32">
        <v>20902249.128248394</v>
      </c>
      <c r="AK79" s="32">
        <v>20515222.075781003</v>
      </c>
      <c r="AL79" s="32">
        <v>14533005.226248603</v>
      </c>
    </row>
    <row r="80" spans="1:38" ht="15" customHeight="1" outlineLevel="1" x14ac:dyDescent="0.25">
      <c r="A80" s="30" t="s">
        <v>8</v>
      </c>
      <c r="B80" s="30" t="s">
        <v>16</v>
      </c>
      <c r="C80" s="31" t="s">
        <v>7</v>
      </c>
      <c r="D80" s="31" t="s">
        <v>89</v>
      </c>
      <c r="E80" s="32">
        <v>33703467.459126994</v>
      </c>
      <c r="F80" s="32">
        <v>32710538.296798624</v>
      </c>
      <c r="G80" s="32">
        <v>31206080.736205533</v>
      </c>
      <c r="H80" s="32">
        <v>31691621.569664933</v>
      </c>
      <c r="I80" s="32">
        <v>30152266.764149383</v>
      </c>
      <c r="J80" s="32">
        <v>29943993.897584997</v>
      </c>
      <c r="K80" s="32">
        <v>28841325.314849995</v>
      </c>
      <c r="L80" s="32">
        <v>28119602.004097901</v>
      </c>
      <c r="M80" s="32">
        <v>24819130.632049199</v>
      </c>
      <c r="N80" s="32">
        <v>25225609.884706508</v>
      </c>
      <c r="O80" s="32">
        <v>24516555.974114001</v>
      </c>
      <c r="P80" s="32">
        <v>23418992.683646198</v>
      </c>
      <c r="Q80" s="32">
        <v>26648474.344112001</v>
      </c>
      <c r="R80" s="32">
        <v>26475013.702252999</v>
      </c>
      <c r="S80" s="32">
        <v>26783560.316006999</v>
      </c>
      <c r="T80" s="32">
        <v>26036775.782156989</v>
      </c>
      <c r="U80" s="32">
        <v>25736890.3973241</v>
      </c>
      <c r="V80" s="32">
        <v>26101113.113655992</v>
      </c>
      <c r="W80" s="32">
        <v>27547251.423961498</v>
      </c>
      <c r="X80" s="32">
        <v>27987763.2056785</v>
      </c>
      <c r="Y80" s="32">
        <v>28139651.742976002</v>
      </c>
      <c r="Z80" s="32">
        <v>31071914.408759095</v>
      </c>
      <c r="AA80" s="32">
        <v>34057346.102637395</v>
      </c>
      <c r="AB80" s="32">
        <v>35496337.214173496</v>
      </c>
      <c r="AC80" s="32">
        <v>34670903.321307808</v>
      </c>
      <c r="AD80" s="32">
        <v>35373420.104001291</v>
      </c>
      <c r="AE80" s="32">
        <v>36109638.124163486</v>
      </c>
      <c r="AF80" s="32">
        <v>35493263.145812899</v>
      </c>
      <c r="AG80" s="32">
        <v>31119335.467164006</v>
      </c>
      <c r="AH80" s="32">
        <v>30996130.960826002</v>
      </c>
      <c r="AI80" s="32">
        <v>26901016.859973192</v>
      </c>
      <c r="AJ80" s="32">
        <v>25824555.449829612</v>
      </c>
      <c r="AK80" s="32">
        <v>25345929.714159496</v>
      </c>
      <c r="AL80" s="32">
        <v>24460440.1131364</v>
      </c>
    </row>
    <row r="81" spans="1:38" ht="15" customHeight="1" outlineLevel="1" x14ac:dyDescent="0.25">
      <c r="A81" s="30" t="s">
        <v>8</v>
      </c>
      <c r="B81" s="30" t="s">
        <v>16</v>
      </c>
      <c r="C81" s="31" t="s">
        <v>7</v>
      </c>
      <c r="D81" s="31" t="s">
        <v>90</v>
      </c>
      <c r="E81" s="32">
        <v>68777252.127389997</v>
      </c>
      <c r="F81" s="32">
        <v>66270132.673452497</v>
      </c>
      <c r="G81" s="32">
        <v>67630215.24421677</v>
      </c>
      <c r="H81" s="32">
        <v>66931398.201813951</v>
      </c>
      <c r="I81" s="32">
        <v>59809850.49499061</v>
      </c>
      <c r="J81" s="32">
        <v>58010562.910845004</v>
      </c>
      <c r="K81" s="32">
        <v>54765592.581044994</v>
      </c>
      <c r="L81" s="32">
        <v>52568697.288950689</v>
      </c>
      <c r="M81" s="32">
        <v>46670062.162669003</v>
      </c>
      <c r="N81" s="32">
        <v>35131431.349054612</v>
      </c>
      <c r="O81" s="32">
        <v>44058882.006711602</v>
      </c>
      <c r="P81" s="32">
        <v>43942420.866882801</v>
      </c>
      <c r="Q81" s="32">
        <v>27137560.728544001</v>
      </c>
      <c r="R81" s="32">
        <v>27919514.899130996</v>
      </c>
      <c r="S81" s="32">
        <v>27390848.497708999</v>
      </c>
      <c r="T81" s="32">
        <v>31531542.754186999</v>
      </c>
      <c r="U81" s="32">
        <v>34815390.175624207</v>
      </c>
      <c r="V81" s="32">
        <v>35514993.64266099</v>
      </c>
      <c r="W81" s="32">
        <v>41610307.102118</v>
      </c>
      <c r="X81" s="32">
        <v>40745271.407294892</v>
      </c>
      <c r="Y81" s="32">
        <v>42048377.908980004</v>
      </c>
      <c r="Z81" s="32">
        <v>47895094.735911898</v>
      </c>
      <c r="AA81" s="32">
        <v>43251989.131473005</v>
      </c>
      <c r="AB81" s="32">
        <v>39674258.743324004</v>
      </c>
      <c r="AC81" s="32">
        <v>43958915.896324098</v>
      </c>
      <c r="AD81" s="32">
        <v>41041589.650118403</v>
      </c>
      <c r="AE81" s="32">
        <v>46513883.363035001</v>
      </c>
      <c r="AF81" s="32">
        <v>46503333.655770101</v>
      </c>
      <c r="AG81" s="32">
        <v>52495105.747725599</v>
      </c>
      <c r="AH81" s="32">
        <v>46712884.834760003</v>
      </c>
      <c r="AI81" s="32">
        <v>29537485.242622305</v>
      </c>
      <c r="AJ81" s="32">
        <v>30588130.881936003</v>
      </c>
      <c r="AK81" s="32">
        <v>34021476.023097008</v>
      </c>
      <c r="AL81" s="32">
        <v>35929141.400624</v>
      </c>
    </row>
    <row r="82" spans="1:38" ht="15" customHeight="1" outlineLevel="1" x14ac:dyDescent="0.25">
      <c r="A82" s="30" t="s">
        <v>8</v>
      </c>
      <c r="B82" s="30" t="s">
        <v>16</v>
      </c>
      <c r="C82" s="31" t="s">
        <v>7</v>
      </c>
      <c r="D82" s="31" t="s">
        <v>91</v>
      </c>
      <c r="E82" s="32">
        <v>38797049.127615996</v>
      </c>
      <c r="F82" s="32">
        <v>38263579.611259468</v>
      </c>
      <c r="G82" s="32">
        <v>36796621.874614067</v>
      </c>
      <c r="H82" s="32">
        <v>37116914.802701652</v>
      </c>
      <c r="I82" s="32">
        <v>33536235.636486694</v>
      </c>
      <c r="J82" s="32">
        <v>30463117.582260005</v>
      </c>
      <c r="K82" s="32">
        <v>25137721.948495004</v>
      </c>
      <c r="L82" s="32">
        <v>23941976.887412202</v>
      </c>
      <c r="M82" s="32">
        <v>21209977.663258601</v>
      </c>
      <c r="N82" s="32">
        <v>21974752.230705205</v>
      </c>
      <c r="O82" s="32">
        <v>21483366.540487099</v>
      </c>
      <c r="P82" s="32">
        <v>20245472.029162202</v>
      </c>
      <c r="Q82" s="32">
        <v>20249465.615599997</v>
      </c>
      <c r="R82" s="32">
        <v>20050173.614840001</v>
      </c>
      <c r="S82" s="32">
        <v>19986878.7864515</v>
      </c>
      <c r="T82" s="32">
        <v>19808045.252490003</v>
      </c>
      <c r="U82" s="32">
        <v>18543271.582522001</v>
      </c>
      <c r="V82" s="32">
        <v>18465231.336033002</v>
      </c>
      <c r="W82" s="32">
        <v>18143439.597151503</v>
      </c>
      <c r="X82" s="32">
        <v>17825643.368409298</v>
      </c>
      <c r="Y82" s="32">
        <v>17705152.221552003</v>
      </c>
      <c r="Z82" s="32">
        <v>17183972.815467604</v>
      </c>
      <c r="AA82" s="32">
        <v>20311131.566551201</v>
      </c>
      <c r="AB82" s="32">
        <v>19662367.327771999</v>
      </c>
      <c r="AC82" s="32">
        <v>18649101.030413698</v>
      </c>
      <c r="AD82" s="32">
        <v>17445457.5489855</v>
      </c>
      <c r="AE82" s="32">
        <v>18154775.247241501</v>
      </c>
      <c r="AF82" s="32">
        <v>17532833.035554096</v>
      </c>
      <c r="AG82" s="32">
        <v>16105611.970192</v>
      </c>
      <c r="AH82" s="32">
        <v>14039275.592203999</v>
      </c>
      <c r="AI82" s="32">
        <v>11066878.9112777</v>
      </c>
      <c r="AJ82" s="32">
        <v>10534683.2540316</v>
      </c>
      <c r="AK82" s="32">
        <v>9628631.6606565006</v>
      </c>
      <c r="AL82" s="32">
        <v>8747133.809462199</v>
      </c>
    </row>
    <row r="83" spans="1:38" ht="15" customHeight="1" outlineLevel="1" x14ac:dyDescent="0.25">
      <c r="A83" s="30" t="s">
        <v>8</v>
      </c>
      <c r="B83" s="30" t="s">
        <v>16</v>
      </c>
      <c r="C83" s="31" t="s">
        <v>7</v>
      </c>
      <c r="D83" s="31" t="s">
        <v>92</v>
      </c>
      <c r="E83" s="32">
        <v>17429990.007843997</v>
      </c>
      <c r="F83" s="32">
        <v>18824819.891199023</v>
      </c>
      <c r="G83" s="32">
        <v>18179822.21609382</v>
      </c>
      <c r="H83" s="32">
        <v>18104849.993411146</v>
      </c>
      <c r="I83" s="32">
        <v>16937140.33538131</v>
      </c>
      <c r="J83" s="32">
        <v>17278928.812674999</v>
      </c>
      <c r="K83" s="32">
        <v>17303782.930050001</v>
      </c>
      <c r="L83" s="32">
        <v>17488892.563020498</v>
      </c>
      <c r="M83" s="32">
        <v>15947596.2097288</v>
      </c>
      <c r="N83" s="32">
        <v>15565089.004307201</v>
      </c>
      <c r="O83" s="32">
        <v>13257562.706992399</v>
      </c>
      <c r="P83" s="32">
        <v>12974913.988670001</v>
      </c>
      <c r="Q83" s="32">
        <v>11315925.861472001</v>
      </c>
      <c r="R83" s="32">
        <v>10757631.095822997</v>
      </c>
      <c r="S83" s="32">
        <v>11424840.743189499</v>
      </c>
      <c r="T83" s="32">
        <v>12180102.139376</v>
      </c>
      <c r="U83" s="32">
        <v>12135125.028762102</v>
      </c>
      <c r="V83" s="32">
        <v>12740832.841352997</v>
      </c>
      <c r="W83" s="32">
        <v>12620192.7789605</v>
      </c>
      <c r="X83" s="32">
        <v>12727528.629977796</v>
      </c>
      <c r="Y83" s="32">
        <v>12431451.304575998</v>
      </c>
      <c r="Z83" s="32">
        <v>12477011.866024897</v>
      </c>
      <c r="AA83" s="32">
        <v>15211404.005196499</v>
      </c>
      <c r="AB83" s="32">
        <v>16626865.499283001</v>
      </c>
      <c r="AC83" s="32">
        <v>17267874.579516601</v>
      </c>
      <c r="AD83" s="32">
        <v>17440793.713257499</v>
      </c>
      <c r="AE83" s="32">
        <v>16750720.132701</v>
      </c>
      <c r="AF83" s="32">
        <v>16493478.043304801</v>
      </c>
      <c r="AG83" s="32">
        <v>14335137.945233598</v>
      </c>
      <c r="AH83" s="32">
        <v>14579120.142043997</v>
      </c>
      <c r="AI83" s="32">
        <v>11888847.000966597</v>
      </c>
      <c r="AJ83" s="32">
        <v>12201068.7715552</v>
      </c>
      <c r="AK83" s="32">
        <v>12284550.414890002</v>
      </c>
      <c r="AL83" s="32">
        <v>12124125.285065001</v>
      </c>
    </row>
    <row r="84" spans="1:38" ht="15" customHeight="1" outlineLevel="1" x14ac:dyDescent="0.25">
      <c r="A84" s="30" t="s">
        <v>8</v>
      </c>
      <c r="B84" s="30" t="s">
        <v>16</v>
      </c>
      <c r="C84" s="31" t="s">
        <v>7</v>
      </c>
      <c r="D84" s="31" t="s">
        <v>93</v>
      </c>
      <c r="E84" s="32" t="s">
        <v>285</v>
      </c>
      <c r="F84" s="32" t="s">
        <v>285</v>
      </c>
      <c r="G84" s="32" t="s">
        <v>285</v>
      </c>
      <c r="H84" s="32" t="s">
        <v>285</v>
      </c>
      <c r="I84" s="32" t="s">
        <v>285</v>
      </c>
      <c r="J84" s="32" t="s">
        <v>285</v>
      </c>
      <c r="K84" s="32" t="s">
        <v>285</v>
      </c>
      <c r="L84" s="32" t="s">
        <v>285</v>
      </c>
      <c r="M84" s="32" t="s">
        <v>285</v>
      </c>
      <c r="N84" s="32" t="s">
        <v>285</v>
      </c>
      <c r="O84" s="32" t="s">
        <v>285</v>
      </c>
      <c r="P84" s="32" t="s">
        <v>285</v>
      </c>
      <c r="Q84" s="32" t="s">
        <v>285</v>
      </c>
      <c r="R84" s="32" t="s">
        <v>285</v>
      </c>
      <c r="S84" s="32" t="s">
        <v>285</v>
      </c>
      <c r="T84" s="32" t="s">
        <v>285</v>
      </c>
      <c r="U84" s="32" t="s">
        <v>285</v>
      </c>
      <c r="V84" s="32" t="s">
        <v>285</v>
      </c>
      <c r="W84" s="32" t="s">
        <v>285</v>
      </c>
      <c r="X84" s="32" t="s">
        <v>285</v>
      </c>
      <c r="Y84" s="32" t="s">
        <v>285</v>
      </c>
      <c r="Z84" s="32" t="s">
        <v>285</v>
      </c>
      <c r="AA84" s="32" t="s">
        <v>285</v>
      </c>
      <c r="AB84" s="32">
        <v>0</v>
      </c>
      <c r="AC84" s="32">
        <v>0</v>
      </c>
      <c r="AD84" s="32">
        <v>0</v>
      </c>
      <c r="AE84" s="32">
        <v>0</v>
      </c>
      <c r="AF84" s="32">
        <v>0</v>
      </c>
      <c r="AG84" s="32">
        <v>0</v>
      </c>
      <c r="AH84" s="32">
        <v>0</v>
      </c>
      <c r="AI84" s="32">
        <v>0</v>
      </c>
      <c r="AJ84" s="32">
        <v>0</v>
      </c>
      <c r="AK84" s="32" t="s">
        <v>285</v>
      </c>
      <c r="AL84" s="32" t="s">
        <v>285</v>
      </c>
    </row>
    <row r="85" spans="1:38" ht="15" customHeight="1" outlineLevel="1" x14ac:dyDescent="0.25">
      <c r="A85" s="30" t="s">
        <v>8</v>
      </c>
      <c r="B85" s="30" t="s">
        <v>16</v>
      </c>
      <c r="C85" s="31" t="s">
        <v>7</v>
      </c>
      <c r="D85" s="31" t="s">
        <v>94</v>
      </c>
      <c r="E85" s="32">
        <v>32124859.751823999</v>
      </c>
      <c r="F85" s="32">
        <v>31937019.118857127</v>
      </c>
      <c r="G85" s="32">
        <v>31643394.884140275</v>
      </c>
      <c r="H85" s="32">
        <v>30864509.209098332</v>
      </c>
      <c r="I85" s="32">
        <v>25723438.912267596</v>
      </c>
      <c r="J85" s="32">
        <v>21552724.136365</v>
      </c>
      <c r="K85" s="32">
        <v>20812712.156209998</v>
      </c>
      <c r="L85" s="32">
        <v>21228346.099401999</v>
      </c>
      <c r="M85" s="32">
        <v>19526469.586026795</v>
      </c>
      <c r="N85" s="32">
        <v>18489519.6139048</v>
      </c>
      <c r="O85" s="32">
        <v>18050278.596165597</v>
      </c>
      <c r="P85" s="32">
        <v>16855991.346413601</v>
      </c>
      <c r="Q85" s="32">
        <v>16759272.211166</v>
      </c>
      <c r="R85" s="32">
        <v>17786417.767914001</v>
      </c>
      <c r="S85" s="32">
        <v>17747574.253357999</v>
      </c>
      <c r="T85" s="32">
        <v>17315054.151713002</v>
      </c>
      <c r="U85" s="32">
        <v>16007293.558657499</v>
      </c>
      <c r="V85" s="32">
        <v>16699840.145546</v>
      </c>
      <c r="W85" s="32">
        <v>14750398.418452499</v>
      </c>
      <c r="X85" s="32">
        <v>14674028.420999797</v>
      </c>
      <c r="Y85" s="32">
        <v>10390189.696819998</v>
      </c>
      <c r="Z85" s="32">
        <v>11100906.781239601</v>
      </c>
      <c r="AA85" s="32">
        <v>14940656.943196997</v>
      </c>
      <c r="AB85" s="32">
        <v>16204956.741347495</v>
      </c>
      <c r="AC85" s="32">
        <v>16195369.656790882</v>
      </c>
      <c r="AD85" s="32">
        <v>16776438.947439002</v>
      </c>
      <c r="AE85" s="32">
        <v>16137498.463769998</v>
      </c>
      <c r="AF85" s="32">
        <v>15865797.372664997</v>
      </c>
      <c r="AG85" s="32">
        <v>12310784.235886801</v>
      </c>
      <c r="AH85" s="32">
        <v>14035867.307184</v>
      </c>
      <c r="AI85" s="32">
        <v>14412189.981560603</v>
      </c>
      <c r="AJ85" s="32">
        <v>13169650.212371599</v>
      </c>
      <c r="AK85" s="32">
        <v>12131071.920760997</v>
      </c>
      <c r="AL85" s="32">
        <v>11790290.988384001</v>
      </c>
    </row>
    <row r="86" spans="1:38" ht="15" customHeight="1" outlineLevel="1" x14ac:dyDescent="0.25">
      <c r="A86" s="30" t="s">
        <v>8</v>
      </c>
      <c r="B86" s="30" t="s">
        <v>16</v>
      </c>
      <c r="C86" s="31" t="s">
        <v>7</v>
      </c>
      <c r="D86" s="31" t="s">
        <v>95</v>
      </c>
      <c r="E86" s="32">
        <v>34437780.168093003</v>
      </c>
      <c r="F86" s="32">
        <v>30182578.764104851</v>
      </c>
      <c r="G86" s="32">
        <v>31140080.158602145</v>
      </c>
      <c r="H86" s="32">
        <v>30587444.667311031</v>
      </c>
      <c r="I86" s="32">
        <v>29268705.603490595</v>
      </c>
      <c r="J86" s="32">
        <v>25065947.174160004</v>
      </c>
      <c r="K86" s="32">
        <v>23110242.250880003</v>
      </c>
      <c r="L86" s="32">
        <v>24009475.009397898</v>
      </c>
      <c r="M86" s="32">
        <v>20221053.751092199</v>
      </c>
      <c r="N86" s="32">
        <v>20928602.499386698</v>
      </c>
      <c r="O86" s="32">
        <v>20336429.737041701</v>
      </c>
      <c r="P86" s="32">
        <v>17488878.138072599</v>
      </c>
      <c r="Q86" s="32">
        <v>16437693.463500001</v>
      </c>
      <c r="R86" s="32">
        <v>18408911.977819003</v>
      </c>
      <c r="S86" s="32">
        <v>16098378.4318165</v>
      </c>
      <c r="T86" s="32">
        <v>14561778.940822</v>
      </c>
      <c r="U86" s="32">
        <v>14546592.426589001</v>
      </c>
      <c r="V86" s="32">
        <v>15092907.211499</v>
      </c>
      <c r="W86" s="32">
        <v>15058669.338544998</v>
      </c>
      <c r="X86" s="32">
        <v>14164161.4539776</v>
      </c>
      <c r="Y86" s="32">
        <v>14563044.694512004</v>
      </c>
      <c r="Z86" s="32">
        <v>14960156.426450495</v>
      </c>
      <c r="AA86" s="32">
        <v>16281169.05152165</v>
      </c>
      <c r="AB86" s="32">
        <v>18018644.859304495</v>
      </c>
      <c r="AC86" s="32">
        <v>18793226.149859902</v>
      </c>
      <c r="AD86" s="32">
        <v>18251055.536914598</v>
      </c>
      <c r="AE86" s="32">
        <v>18438849.881978001</v>
      </c>
      <c r="AF86" s="32">
        <v>17389972.885695301</v>
      </c>
      <c r="AG86" s="32">
        <v>13431263.855676802</v>
      </c>
      <c r="AH86" s="32">
        <v>13165950.721726002</v>
      </c>
      <c r="AI86" s="32">
        <v>12355460.588951301</v>
      </c>
      <c r="AJ86" s="32">
        <v>11361404.294575198</v>
      </c>
      <c r="AK86" s="32">
        <v>9521296.5071755014</v>
      </c>
      <c r="AL86" s="32">
        <v>9884587.6545034014</v>
      </c>
    </row>
    <row r="87" spans="1:38" ht="15" customHeight="1" outlineLevel="1" x14ac:dyDescent="0.25">
      <c r="A87" s="30" t="s">
        <v>8</v>
      </c>
      <c r="B87" s="30" t="s">
        <v>16</v>
      </c>
      <c r="C87" s="31" t="s">
        <v>7</v>
      </c>
      <c r="D87" s="31" t="s">
        <v>96</v>
      </c>
      <c r="E87" s="32">
        <v>43480784.552304</v>
      </c>
      <c r="F87" s="32">
        <v>42931349.052641593</v>
      </c>
      <c r="G87" s="32">
        <v>41414415.809947789</v>
      </c>
      <c r="H87" s="32">
        <v>41255685.399882369</v>
      </c>
      <c r="I87" s="32">
        <v>39217458.813085519</v>
      </c>
      <c r="J87" s="32">
        <v>34134463.579094991</v>
      </c>
      <c r="K87" s="32">
        <v>37595595.905215003</v>
      </c>
      <c r="L87" s="32">
        <v>31767818.891809307</v>
      </c>
      <c r="M87" s="32">
        <v>34048304.917264402</v>
      </c>
      <c r="N87" s="32">
        <v>33568084.809843801</v>
      </c>
      <c r="O87" s="32">
        <v>28422171.296404302</v>
      </c>
      <c r="P87" s="32">
        <v>27976228.6188832</v>
      </c>
      <c r="Q87" s="32">
        <v>27701499.830872003</v>
      </c>
      <c r="R87" s="32">
        <v>27559106.481804997</v>
      </c>
      <c r="S87" s="32">
        <v>24789347.352733996</v>
      </c>
      <c r="T87" s="32">
        <v>25138869.958136994</v>
      </c>
      <c r="U87" s="32">
        <v>29581935.013391495</v>
      </c>
      <c r="V87" s="32">
        <v>30500441.210414004</v>
      </c>
      <c r="W87" s="32">
        <v>31231071.162511997</v>
      </c>
      <c r="X87" s="32">
        <v>32809357.9283875</v>
      </c>
      <c r="Y87" s="32">
        <v>30858868.739912003</v>
      </c>
      <c r="Z87" s="32">
        <v>30935132.531971306</v>
      </c>
      <c r="AA87" s="32">
        <v>34736380.109369695</v>
      </c>
      <c r="AB87" s="32">
        <v>39997445.8777785</v>
      </c>
      <c r="AC87" s="32">
        <v>44262130.824937999</v>
      </c>
      <c r="AD87" s="32">
        <v>42587055.979973696</v>
      </c>
      <c r="AE87" s="32">
        <v>42792613.189467497</v>
      </c>
      <c r="AF87" s="32">
        <v>41737316.859937511</v>
      </c>
      <c r="AG87" s="32">
        <v>33893773.336348407</v>
      </c>
      <c r="AH87" s="32">
        <v>31967827.015031997</v>
      </c>
      <c r="AI87" s="32">
        <v>22498243.690847103</v>
      </c>
      <c r="AJ87" s="32">
        <v>20213028.065744005</v>
      </c>
      <c r="AK87" s="32">
        <v>18206187.045781504</v>
      </c>
      <c r="AL87" s="32">
        <v>17572952.451205399</v>
      </c>
    </row>
    <row r="88" spans="1:38" ht="15" customHeight="1" outlineLevel="1" x14ac:dyDescent="0.25">
      <c r="A88" s="30" t="s">
        <v>8</v>
      </c>
      <c r="B88" s="30" t="s">
        <v>16</v>
      </c>
      <c r="C88" s="31" t="s">
        <v>7</v>
      </c>
      <c r="D88" s="31" t="s">
        <v>97</v>
      </c>
      <c r="E88" s="32">
        <v>78842074.114296988</v>
      </c>
      <c r="F88" s="32">
        <v>122902857.95951346</v>
      </c>
      <c r="G88" s="32">
        <v>123563485.40172902</v>
      </c>
      <c r="H88" s="32">
        <v>122527970.33069701</v>
      </c>
      <c r="I88" s="32">
        <v>0</v>
      </c>
      <c r="J88" s="32">
        <v>0</v>
      </c>
      <c r="K88" s="32">
        <v>0</v>
      </c>
      <c r="L88" s="32">
        <v>0</v>
      </c>
      <c r="M88" s="32">
        <v>0</v>
      </c>
      <c r="N88" s="32">
        <v>0</v>
      </c>
      <c r="O88" s="32">
        <v>0</v>
      </c>
      <c r="P88" s="32">
        <v>0</v>
      </c>
      <c r="Q88" s="32">
        <v>0</v>
      </c>
      <c r="R88" s="32">
        <v>0</v>
      </c>
      <c r="S88" s="32">
        <v>0</v>
      </c>
      <c r="T88" s="32">
        <v>0</v>
      </c>
      <c r="U88" s="32">
        <v>0</v>
      </c>
      <c r="V88" s="32">
        <v>0</v>
      </c>
      <c r="W88" s="32">
        <v>0</v>
      </c>
      <c r="X88" s="32">
        <v>0</v>
      </c>
      <c r="Y88" s="32">
        <v>0</v>
      </c>
      <c r="Z88" s="32">
        <v>0</v>
      </c>
      <c r="AA88" s="32">
        <v>66285701.766124897</v>
      </c>
      <c r="AB88" s="32">
        <v>32960187.472622003</v>
      </c>
      <c r="AC88" s="32">
        <v>33327175.097283058</v>
      </c>
      <c r="AD88" s="32">
        <v>36136265.921398774</v>
      </c>
      <c r="AE88" s="32">
        <v>32437036.145540003</v>
      </c>
      <c r="AF88" s="32">
        <v>30962246.040538304</v>
      </c>
      <c r="AG88" s="32">
        <v>24327995.733631596</v>
      </c>
      <c r="AH88" s="32">
        <v>23426817.150416002</v>
      </c>
      <c r="AI88" s="32">
        <v>19572729.243642505</v>
      </c>
      <c r="AJ88" s="32">
        <v>18415417.855785597</v>
      </c>
      <c r="AK88" s="32">
        <v>16445800.4613785</v>
      </c>
      <c r="AL88" s="32">
        <v>14911159.017679399</v>
      </c>
    </row>
    <row r="89" spans="1:38" ht="15" customHeight="1" outlineLevel="1" x14ac:dyDescent="0.25">
      <c r="A89" s="30" t="s">
        <v>8</v>
      </c>
      <c r="B89" s="30" t="s">
        <v>16</v>
      </c>
      <c r="C89" s="31" t="s">
        <v>7</v>
      </c>
      <c r="D89" s="31" t="s">
        <v>98</v>
      </c>
      <c r="E89" s="32">
        <v>41658702.403558001</v>
      </c>
      <c r="F89" s="32">
        <v>41271996.728291184</v>
      </c>
      <c r="G89" s="32">
        <v>40419888.74905549</v>
      </c>
      <c r="H89" s="32">
        <v>40255366.296959087</v>
      </c>
      <c r="I89" s="32">
        <v>37288939.795680277</v>
      </c>
      <c r="J89" s="32">
        <v>39935547.569124997</v>
      </c>
      <c r="K89" s="32">
        <v>39982731.631704994</v>
      </c>
      <c r="L89" s="32">
        <v>39969091.3493286</v>
      </c>
      <c r="M89" s="32">
        <v>38031630.130507596</v>
      </c>
      <c r="N89" s="32">
        <v>21497301.427640699</v>
      </c>
      <c r="O89" s="32">
        <v>38540599.798276603</v>
      </c>
      <c r="P89" s="32">
        <v>37675215.346963793</v>
      </c>
      <c r="Q89" s="32">
        <v>37552828.297019996</v>
      </c>
      <c r="R89" s="32">
        <v>34904741.251655012</v>
      </c>
      <c r="S89" s="32">
        <v>30464066.998264998</v>
      </c>
      <c r="T89" s="32">
        <v>29734667.517009001</v>
      </c>
      <c r="U89" s="32">
        <v>27694064.619288601</v>
      </c>
      <c r="V89" s="32">
        <v>28373897.847056001</v>
      </c>
      <c r="W89" s="32">
        <v>26617981.662721496</v>
      </c>
      <c r="X89" s="32">
        <v>26466951.1554345</v>
      </c>
      <c r="Y89" s="32">
        <v>27018343.853867996</v>
      </c>
      <c r="Z89" s="32">
        <v>28882077.507088307</v>
      </c>
      <c r="AA89" s="32">
        <v>33573301.870517805</v>
      </c>
      <c r="AB89" s="32">
        <v>37001221.791562006</v>
      </c>
      <c r="AC89" s="32">
        <v>37857902.015916899</v>
      </c>
      <c r="AD89" s="32">
        <v>37496047.2392717</v>
      </c>
      <c r="AE89" s="32">
        <v>37273786.766818501</v>
      </c>
      <c r="AF89" s="32">
        <v>36718563.958105497</v>
      </c>
      <c r="AG89" s="32">
        <v>33569462.229980402</v>
      </c>
      <c r="AH89" s="32">
        <v>32706170.142549999</v>
      </c>
      <c r="AI89" s="32">
        <v>25383815.292035799</v>
      </c>
      <c r="AJ89" s="32">
        <v>23419782.290146403</v>
      </c>
      <c r="AK89" s="32">
        <v>22959930.799167998</v>
      </c>
      <c r="AL89" s="32">
        <v>21410859.1109352</v>
      </c>
    </row>
    <row r="90" spans="1:38" ht="15" customHeight="1" outlineLevel="1" x14ac:dyDescent="0.25">
      <c r="A90" s="30" t="s">
        <v>8</v>
      </c>
      <c r="B90" s="30" t="s">
        <v>16</v>
      </c>
      <c r="C90" s="31" t="s">
        <v>7</v>
      </c>
      <c r="D90" s="31" t="s">
        <v>99</v>
      </c>
      <c r="E90" s="32">
        <v>33695100.099976003</v>
      </c>
      <c r="F90" s="32">
        <v>33778721.840853117</v>
      </c>
      <c r="G90" s="32">
        <v>32251918.733917952</v>
      </c>
      <c r="H90" s="32">
        <v>32674790.376016747</v>
      </c>
      <c r="I90" s="32">
        <v>31090147.733780526</v>
      </c>
      <c r="J90" s="32">
        <v>31506418.476990007</v>
      </c>
      <c r="K90" s="32">
        <v>30095632.796800006</v>
      </c>
      <c r="L90" s="32">
        <v>28752524.396968901</v>
      </c>
      <c r="M90" s="32">
        <v>21550514.502210401</v>
      </c>
      <c r="N90" s="32">
        <v>23612578.404616401</v>
      </c>
      <c r="O90" s="32">
        <v>24220970.342450798</v>
      </c>
      <c r="P90" s="32">
        <v>24552633.773196802</v>
      </c>
      <c r="Q90" s="32">
        <v>21228101.676346</v>
      </c>
      <c r="R90" s="32">
        <v>20190371.492462993</v>
      </c>
      <c r="S90" s="32">
        <v>20312597.932593003</v>
      </c>
      <c r="T90" s="32">
        <v>21337982.464579009</v>
      </c>
      <c r="U90" s="32">
        <v>20222240.822599903</v>
      </c>
      <c r="V90" s="32">
        <v>22118154.960078999</v>
      </c>
      <c r="W90" s="32">
        <v>21986209.591258999</v>
      </c>
      <c r="X90" s="32">
        <v>23665375.056995198</v>
      </c>
      <c r="Y90" s="32">
        <v>23893764.69702401</v>
      </c>
      <c r="Z90" s="32">
        <v>22592794.6600485</v>
      </c>
      <c r="AA90" s="32">
        <v>27274880.157375697</v>
      </c>
      <c r="AB90" s="32">
        <v>29376205.381232005</v>
      </c>
      <c r="AC90" s="32">
        <v>32676125.032679107</v>
      </c>
      <c r="AD90" s="32">
        <v>33609531.218411803</v>
      </c>
      <c r="AE90" s="32">
        <v>32966115.665032491</v>
      </c>
      <c r="AF90" s="32">
        <v>32666803.000201002</v>
      </c>
      <c r="AG90" s="32">
        <v>24701577.623399198</v>
      </c>
      <c r="AH90" s="32">
        <v>29638426.789212003</v>
      </c>
      <c r="AI90" s="32">
        <v>25316682.458273698</v>
      </c>
      <c r="AJ90" s="32">
        <v>26569224.223145992</v>
      </c>
      <c r="AK90" s="32">
        <v>23205927.734421998</v>
      </c>
      <c r="AL90" s="32">
        <v>21303377.721420005</v>
      </c>
    </row>
    <row r="91" spans="1:38" ht="15" customHeight="1" outlineLevel="1" x14ac:dyDescent="0.25">
      <c r="A91" s="30" t="s">
        <v>8</v>
      </c>
      <c r="B91" s="30" t="s">
        <v>16</v>
      </c>
      <c r="C91" s="31" t="s">
        <v>7</v>
      </c>
      <c r="D91" s="31" t="s">
        <v>100</v>
      </c>
      <c r="E91" s="32">
        <v>7889663.0946109993</v>
      </c>
      <c r="F91" s="32">
        <v>8270705.0786111113</v>
      </c>
      <c r="G91" s="32">
        <v>8279855.5644939467</v>
      </c>
      <c r="H91" s="32">
        <v>8474673.7181263231</v>
      </c>
      <c r="I91" s="32">
        <v>7802336.1299796663</v>
      </c>
      <c r="J91" s="32">
        <v>7867073.2377899997</v>
      </c>
      <c r="K91" s="32">
        <v>7314552.9869999997</v>
      </c>
      <c r="L91" s="32">
        <v>7710759.3008003999</v>
      </c>
      <c r="M91" s="32">
        <v>7167658.1724846009</v>
      </c>
      <c r="N91" s="32">
        <v>6943311.8046925031</v>
      </c>
      <c r="O91" s="32">
        <v>7431638.4232888008</v>
      </c>
      <c r="P91" s="32">
        <v>7697465.6543101985</v>
      </c>
      <c r="Q91" s="32">
        <v>7167074.6397559978</v>
      </c>
      <c r="R91" s="32">
        <v>7449764.4339430006</v>
      </c>
      <c r="S91" s="32">
        <v>7878956.4658859987</v>
      </c>
      <c r="T91" s="32">
        <v>7516226.1438339995</v>
      </c>
      <c r="U91" s="32">
        <v>7323688.1603269</v>
      </c>
      <c r="V91" s="32">
        <v>7282973.1925380016</v>
      </c>
      <c r="W91" s="32">
        <v>7431766.3542049993</v>
      </c>
      <c r="X91" s="32">
        <v>7838116.3597782021</v>
      </c>
      <c r="Y91" s="32">
        <v>7663099.7222999996</v>
      </c>
      <c r="Z91" s="32">
        <v>7666375.539584402</v>
      </c>
      <c r="AA91" s="32">
        <v>10095258.365918897</v>
      </c>
      <c r="AB91" s="32">
        <v>11732860.099223498</v>
      </c>
      <c r="AC91" s="32">
        <v>12045849.791142398</v>
      </c>
      <c r="AD91" s="32">
        <v>12699175.203972599</v>
      </c>
      <c r="AE91" s="32">
        <v>12903293.225061998</v>
      </c>
      <c r="AF91" s="32">
        <v>12559424.319973696</v>
      </c>
      <c r="AG91" s="32">
        <v>10245636.550299998</v>
      </c>
      <c r="AH91" s="32">
        <v>10619518.746319994</v>
      </c>
      <c r="AI91" s="32">
        <v>10729777.573020097</v>
      </c>
      <c r="AJ91" s="32">
        <v>10521864.265512403</v>
      </c>
      <c r="AK91" s="32">
        <v>11177683.251757503</v>
      </c>
      <c r="AL91" s="32">
        <v>10584560.965245798</v>
      </c>
    </row>
    <row r="92" spans="1:38" ht="15" customHeight="1" outlineLevel="1" x14ac:dyDescent="0.25">
      <c r="A92" s="30" t="s">
        <v>8</v>
      </c>
      <c r="B92" s="30" t="s">
        <v>16</v>
      </c>
      <c r="C92" s="31" t="s">
        <v>7</v>
      </c>
      <c r="D92" s="31" t="s">
        <v>101</v>
      </c>
      <c r="E92" s="32" t="s">
        <v>285</v>
      </c>
      <c r="F92" s="32" t="s">
        <v>285</v>
      </c>
      <c r="G92" s="32" t="s">
        <v>285</v>
      </c>
      <c r="H92" s="32" t="s">
        <v>285</v>
      </c>
      <c r="I92" s="32" t="s">
        <v>285</v>
      </c>
      <c r="J92" s="32" t="s">
        <v>285</v>
      </c>
      <c r="K92" s="32" t="s">
        <v>285</v>
      </c>
      <c r="L92" s="32" t="s">
        <v>285</v>
      </c>
      <c r="M92" s="32" t="s">
        <v>285</v>
      </c>
      <c r="N92" s="32" t="s">
        <v>285</v>
      </c>
      <c r="O92" s="32" t="s">
        <v>285</v>
      </c>
      <c r="P92" s="32" t="s">
        <v>285</v>
      </c>
      <c r="Q92" s="32">
        <v>0</v>
      </c>
      <c r="R92" s="32">
        <v>0</v>
      </c>
      <c r="S92" s="32">
        <v>0</v>
      </c>
      <c r="T92" s="32">
        <v>0</v>
      </c>
      <c r="U92" s="32">
        <v>0</v>
      </c>
      <c r="V92" s="32">
        <v>0</v>
      </c>
      <c r="W92" s="32">
        <v>0</v>
      </c>
      <c r="X92" s="32" t="s">
        <v>285</v>
      </c>
      <c r="Y92" s="32" t="s">
        <v>285</v>
      </c>
      <c r="Z92" s="32">
        <v>0</v>
      </c>
      <c r="AA92" s="32">
        <v>0</v>
      </c>
      <c r="AB92" s="32">
        <v>0</v>
      </c>
      <c r="AC92" s="32" t="s">
        <v>285</v>
      </c>
      <c r="AD92" s="32">
        <v>0</v>
      </c>
      <c r="AE92" s="32">
        <v>0</v>
      </c>
      <c r="AF92" s="32">
        <v>0</v>
      </c>
      <c r="AG92" s="32">
        <v>0</v>
      </c>
      <c r="AH92" s="32">
        <v>0</v>
      </c>
      <c r="AI92" s="32">
        <v>0</v>
      </c>
      <c r="AJ92" s="32">
        <v>0</v>
      </c>
      <c r="AK92" s="32">
        <v>0</v>
      </c>
      <c r="AL92" s="32" t="s">
        <v>285</v>
      </c>
    </row>
    <row r="93" spans="1:38" ht="15" customHeight="1" outlineLevel="1" x14ac:dyDescent="0.25">
      <c r="A93" s="30" t="s">
        <v>8</v>
      </c>
      <c r="B93" s="30" t="s">
        <v>16</v>
      </c>
      <c r="C93" s="31" t="s">
        <v>7</v>
      </c>
      <c r="D93" s="31" t="s">
        <v>102</v>
      </c>
      <c r="E93" s="32">
        <v>89028758.453230992</v>
      </c>
      <c r="F93" s="32">
        <v>63436397.241418287</v>
      </c>
      <c r="G93" s="32">
        <v>59608596.498082235</v>
      </c>
      <c r="H93" s="32">
        <v>59193287.780182138</v>
      </c>
      <c r="I93" s="32">
        <v>58304441.627224028</v>
      </c>
      <c r="J93" s="32">
        <v>60877420.641475007</v>
      </c>
      <c r="K93" s="32">
        <v>60165583.168120004</v>
      </c>
      <c r="L93" s="32">
        <v>77462592.765580013</v>
      </c>
      <c r="M93" s="32">
        <v>82719641.262146205</v>
      </c>
      <c r="N93" s="32">
        <v>81401308.094655186</v>
      </c>
      <c r="O93" s="32">
        <v>66517976.056497097</v>
      </c>
      <c r="P93" s="32">
        <v>61190209.332853571</v>
      </c>
      <c r="Q93" s="32">
        <v>42723850.585548006</v>
      </c>
      <c r="R93" s="32">
        <v>42239180.664809011</v>
      </c>
      <c r="S93" s="32">
        <v>37013430.718867004</v>
      </c>
      <c r="T93" s="32">
        <v>64203567.890872985</v>
      </c>
      <c r="U93" s="32">
        <v>62262101.029722996</v>
      </c>
      <c r="V93" s="32">
        <v>66286865.655044004</v>
      </c>
      <c r="W93" s="32">
        <v>66381407.574669518</v>
      </c>
      <c r="X93" s="32">
        <v>85814815.495052904</v>
      </c>
      <c r="Y93" s="32">
        <v>83862167.878268003</v>
      </c>
      <c r="Z93" s="32">
        <v>92805247.110402808</v>
      </c>
      <c r="AA93" s="32">
        <v>87511068.825789481</v>
      </c>
      <c r="AB93" s="32">
        <v>39421367.604436502</v>
      </c>
      <c r="AC93" s="32">
        <v>89163356.464470506</v>
      </c>
      <c r="AD93" s="32">
        <v>76939404.63220492</v>
      </c>
      <c r="AE93" s="32">
        <v>96701077.052033007</v>
      </c>
      <c r="AF93" s="32">
        <v>95185996.142100692</v>
      </c>
      <c r="AG93" s="32">
        <v>85213302.159142405</v>
      </c>
      <c r="AH93" s="32">
        <v>54544480.890905991</v>
      </c>
      <c r="AI93" s="32">
        <v>53063060.789678007</v>
      </c>
      <c r="AJ93" s="32">
        <v>50151687.747680403</v>
      </c>
      <c r="AK93" s="32">
        <v>48759143.2761885</v>
      </c>
      <c r="AL93" s="32">
        <v>46841501.554294206</v>
      </c>
    </row>
    <row r="94" spans="1:38" ht="15" customHeight="1" outlineLevel="1" x14ac:dyDescent="0.25">
      <c r="A94" s="30" t="s">
        <v>8</v>
      </c>
      <c r="B94" s="30" t="s">
        <v>16</v>
      </c>
      <c r="C94" s="31" t="s">
        <v>7</v>
      </c>
      <c r="D94" s="31" t="s">
        <v>103</v>
      </c>
      <c r="E94" s="32">
        <v>2163</v>
      </c>
      <c r="F94" s="32">
        <v>0</v>
      </c>
      <c r="G94" s="32">
        <v>23052707.21202255</v>
      </c>
      <c r="H94" s="32">
        <v>23293450.943659246</v>
      </c>
      <c r="I94" s="32">
        <v>21195994.237654261</v>
      </c>
      <c r="J94" s="32">
        <v>19528638.27668</v>
      </c>
      <c r="K94" s="32">
        <v>20650984.432250001</v>
      </c>
      <c r="L94" s="32">
        <v>20048972.242398597</v>
      </c>
      <c r="M94" s="32">
        <v>19543192.023025997</v>
      </c>
      <c r="N94" s="32">
        <v>18303804.2251576</v>
      </c>
      <c r="O94" s="32">
        <v>18378942.875294901</v>
      </c>
      <c r="P94" s="32">
        <v>17517787.151037402</v>
      </c>
      <c r="Q94" s="32">
        <v>16337314.238753997</v>
      </c>
      <c r="R94" s="32">
        <v>15975405.907893002</v>
      </c>
      <c r="S94" s="32">
        <v>15655830.305554001</v>
      </c>
      <c r="T94" s="32">
        <v>13712447.658367002</v>
      </c>
      <c r="U94" s="32">
        <v>13401768.977335401</v>
      </c>
      <c r="V94" s="32">
        <v>14150718.842571001</v>
      </c>
      <c r="W94" s="32">
        <v>14164871.344799004</v>
      </c>
      <c r="X94" s="32">
        <v>13764323.7055024</v>
      </c>
      <c r="Y94" s="32">
        <v>13253642.218332004</v>
      </c>
      <c r="Z94" s="32">
        <v>14175044.087887801</v>
      </c>
      <c r="AA94" s="32">
        <v>18641541.937938303</v>
      </c>
      <c r="AB94" s="32">
        <v>22175174.421074495</v>
      </c>
      <c r="AC94" s="32">
        <v>22874805.773084197</v>
      </c>
      <c r="AD94" s="32">
        <v>23548525.161020305</v>
      </c>
      <c r="AE94" s="32">
        <v>23867545.289329499</v>
      </c>
      <c r="AF94" s="32">
        <v>24111981.124014501</v>
      </c>
      <c r="AG94" s="32">
        <v>20004348.6796012</v>
      </c>
      <c r="AH94" s="32">
        <v>17244683.417533997</v>
      </c>
      <c r="AI94" s="32">
        <v>14374217.111377802</v>
      </c>
      <c r="AJ94" s="32">
        <v>13885587.8370184</v>
      </c>
      <c r="AK94" s="32">
        <v>14234112.52383</v>
      </c>
      <c r="AL94" s="32">
        <v>13374206.2261132</v>
      </c>
    </row>
    <row r="95" spans="1:38" ht="15" customHeight="1" outlineLevel="1" x14ac:dyDescent="0.25">
      <c r="A95" s="30" t="s">
        <v>8</v>
      </c>
      <c r="B95" s="30" t="s">
        <v>16</v>
      </c>
      <c r="C95" s="31" t="s">
        <v>7</v>
      </c>
      <c r="D95" s="31" t="s">
        <v>104</v>
      </c>
      <c r="E95" s="32">
        <v>39290780.167708978</v>
      </c>
      <c r="F95" s="32">
        <v>39500776.176589593</v>
      </c>
      <c r="G95" s="32">
        <v>39759796.493555881</v>
      </c>
      <c r="H95" s="32">
        <v>40094784.663339227</v>
      </c>
      <c r="I95" s="32">
        <v>38146289.330721729</v>
      </c>
      <c r="J95" s="32">
        <v>37547228.722209997</v>
      </c>
      <c r="K95" s="32">
        <v>34423244.299530007</v>
      </c>
      <c r="L95" s="32">
        <v>34412114.065477401</v>
      </c>
      <c r="M95" s="32">
        <v>19455893.328006804</v>
      </c>
      <c r="N95" s="32">
        <v>19861194.408356097</v>
      </c>
      <c r="O95" s="32">
        <v>18427473.705049802</v>
      </c>
      <c r="P95" s="32">
        <v>19073286.5465318</v>
      </c>
      <c r="Q95" s="32">
        <v>17960876.939133998</v>
      </c>
      <c r="R95" s="32">
        <v>16881111.40196</v>
      </c>
      <c r="S95" s="32">
        <v>19293429.266593501</v>
      </c>
      <c r="T95" s="32">
        <v>18894293.786643997</v>
      </c>
      <c r="U95" s="32">
        <v>19940810.364625104</v>
      </c>
      <c r="V95" s="32">
        <v>21271080.665183</v>
      </c>
      <c r="W95" s="32">
        <v>21489095.634508997</v>
      </c>
      <c r="X95" s="32">
        <v>22579930.384551398</v>
      </c>
      <c r="Y95" s="32">
        <v>21410287.453836005</v>
      </c>
      <c r="Z95" s="32">
        <v>22118186.788506605</v>
      </c>
      <c r="AA95" s="32">
        <v>27188536.007667001</v>
      </c>
      <c r="AB95" s="32">
        <v>31365858.880172998</v>
      </c>
      <c r="AC95" s="32">
        <v>30232389.415195096</v>
      </c>
      <c r="AD95" s="32">
        <v>31772394.717555195</v>
      </c>
      <c r="AE95" s="32">
        <v>35148910.652845502</v>
      </c>
      <c r="AF95" s="32">
        <v>33964632.575391904</v>
      </c>
      <c r="AG95" s="32">
        <v>21959735.753257602</v>
      </c>
      <c r="AH95" s="32">
        <v>23324221.409993995</v>
      </c>
      <c r="AI95" s="32">
        <v>18329535.540439196</v>
      </c>
      <c r="AJ95" s="32">
        <v>17702055.961296398</v>
      </c>
      <c r="AK95" s="32">
        <v>15533986.176488001</v>
      </c>
      <c r="AL95" s="32">
        <v>15032130.753390003</v>
      </c>
    </row>
    <row r="96" spans="1:38" ht="15" customHeight="1" outlineLevel="1" x14ac:dyDescent="0.25">
      <c r="A96" s="30" t="s">
        <v>8</v>
      </c>
      <c r="B96" s="30" t="s">
        <v>16</v>
      </c>
      <c r="C96" s="31" t="s">
        <v>7</v>
      </c>
      <c r="D96" s="31" t="s">
        <v>105</v>
      </c>
      <c r="E96" s="32">
        <v>25127182.87486</v>
      </c>
      <c r="F96" s="32">
        <v>26155245.973249979</v>
      </c>
      <c r="G96" s="32">
        <v>27302486.932414234</v>
      </c>
      <c r="H96" s="32">
        <v>27059189.895030171</v>
      </c>
      <c r="I96" s="32">
        <v>23408164.24630456</v>
      </c>
      <c r="J96" s="32">
        <v>20698049.448415004</v>
      </c>
      <c r="K96" s="32">
        <v>23489794.572299995</v>
      </c>
      <c r="L96" s="32">
        <v>22574856.236355897</v>
      </c>
      <c r="M96" s="32">
        <v>18760646.446710397</v>
      </c>
      <c r="N96" s="32">
        <v>18581406.010171704</v>
      </c>
      <c r="O96" s="32">
        <v>18616201.709372099</v>
      </c>
      <c r="P96" s="32">
        <v>17488643.7634736</v>
      </c>
      <c r="Q96" s="32">
        <v>13525821.893161999</v>
      </c>
      <c r="R96" s="32">
        <v>16038337.303423002</v>
      </c>
      <c r="S96" s="32">
        <v>14663997.741977001</v>
      </c>
      <c r="T96" s="32">
        <v>14713959.627633</v>
      </c>
      <c r="U96" s="32">
        <v>14943408.957086504</v>
      </c>
      <c r="V96" s="32">
        <v>11974141.451232001</v>
      </c>
      <c r="W96" s="32">
        <v>10328968.309436498</v>
      </c>
      <c r="X96" s="32">
        <v>11082484.562139105</v>
      </c>
      <c r="Y96" s="32">
        <v>10261130.784827998</v>
      </c>
      <c r="Z96" s="32">
        <v>10269459.346553901</v>
      </c>
      <c r="AA96" s="32">
        <v>17113565.207713395</v>
      </c>
      <c r="AB96" s="32">
        <v>19353228.928496003</v>
      </c>
      <c r="AC96" s="32">
        <v>16607894.009378312</v>
      </c>
      <c r="AD96" s="32">
        <v>19860746.609127901</v>
      </c>
      <c r="AE96" s="32">
        <v>20013883.631320998</v>
      </c>
      <c r="AF96" s="32">
        <v>16463643.626094403</v>
      </c>
      <c r="AG96" s="32">
        <v>14531665.615801599</v>
      </c>
      <c r="AH96" s="32">
        <v>12286758.625526002</v>
      </c>
      <c r="AI96" s="32">
        <v>11264991.354344396</v>
      </c>
      <c r="AJ96" s="32">
        <v>11255356.6929476</v>
      </c>
      <c r="AK96" s="32">
        <v>10134618.610922998</v>
      </c>
      <c r="AL96" s="32">
        <v>9333254.5595826004</v>
      </c>
    </row>
    <row r="97" spans="1:38" ht="15" customHeight="1" outlineLevel="1" x14ac:dyDescent="0.25">
      <c r="A97" s="30" t="s">
        <v>8</v>
      </c>
      <c r="B97" s="30" t="s">
        <v>16</v>
      </c>
      <c r="C97" s="31" t="s">
        <v>7</v>
      </c>
      <c r="D97" s="31" t="s">
        <v>106</v>
      </c>
      <c r="E97" s="32">
        <v>78110305.803328007</v>
      </c>
      <c r="F97" s="32">
        <v>73130971.255400807</v>
      </c>
      <c r="G97" s="32">
        <v>72826131.126631498</v>
      </c>
      <c r="H97" s="32">
        <v>69504421.699241817</v>
      </c>
      <c r="I97" s="32">
        <v>67012376.928404897</v>
      </c>
      <c r="J97" s="32">
        <v>69121272.818460003</v>
      </c>
      <c r="K97" s="32">
        <v>67901016.692534998</v>
      </c>
      <c r="L97" s="32">
        <v>68176025.153708965</v>
      </c>
      <c r="M97" s="32">
        <v>74703571.588848203</v>
      </c>
      <c r="N97" s="32">
        <v>87298668.847449511</v>
      </c>
      <c r="O97" s="32">
        <v>81061814.684925511</v>
      </c>
      <c r="P97" s="32">
        <v>88427914.620535418</v>
      </c>
      <c r="Q97" s="32">
        <v>85594086.414377958</v>
      </c>
      <c r="R97" s="32">
        <v>81723198.977061942</v>
      </c>
      <c r="S97" s="32">
        <v>80934210.06985195</v>
      </c>
      <c r="T97" s="32">
        <v>86953117.061053023</v>
      </c>
      <c r="U97" s="32">
        <v>89559974.339459792</v>
      </c>
      <c r="V97" s="32">
        <v>119817957.45698497</v>
      </c>
      <c r="W97" s="32">
        <v>107554187.54198301</v>
      </c>
      <c r="X97" s="32">
        <v>127454454.13230869</v>
      </c>
      <c r="Y97" s="32">
        <v>132505425.48637198</v>
      </c>
      <c r="Z97" s="32">
        <v>171952418.35975668</v>
      </c>
      <c r="AA97" s="32">
        <v>124748789.7999987</v>
      </c>
      <c r="AB97" s="32">
        <v>102590063.4565375</v>
      </c>
      <c r="AC97" s="32">
        <v>101067964.4368968</v>
      </c>
      <c r="AD97" s="32">
        <v>99184088.129308015</v>
      </c>
      <c r="AE97" s="32">
        <v>97918179.058504492</v>
      </c>
      <c r="AF97" s="32">
        <v>88261359.626579195</v>
      </c>
      <c r="AG97" s="32">
        <v>78440645.22776401</v>
      </c>
      <c r="AH97" s="32">
        <v>0</v>
      </c>
      <c r="AI97" s="32">
        <v>29551380.377207801</v>
      </c>
      <c r="AJ97" s="32">
        <v>30201289.709766001</v>
      </c>
      <c r="AK97" s="32">
        <v>22283247.474859998</v>
      </c>
      <c r="AL97" s="32">
        <v>12746548.281022796</v>
      </c>
    </row>
    <row r="98" spans="1:38" ht="15" customHeight="1" outlineLevel="1" x14ac:dyDescent="0.25">
      <c r="A98" s="30" t="s">
        <v>8</v>
      </c>
      <c r="B98" s="30" t="s">
        <v>16</v>
      </c>
      <c r="C98" s="31" t="s">
        <v>7</v>
      </c>
      <c r="D98" s="31" t="s">
        <v>107</v>
      </c>
      <c r="E98" s="32">
        <v>6724077.9202399999</v>
      </c>
      <c r="F98" s="32">
        <v>6218712.4334137216</v>
      </c>
      <c r="G98" s="32">
        <v>6501036.6441018321</v>
      </c>
      <c r="H98" s="32">
        <v>5965084.9059616569</v>
      </c>
      <c r="I98" s="32">
        <v>6070843.4507591939</v>
      </c>
      <c r="J98" s="32">
        <v>0</v>
      </c>
      <c r="K98" s="32">
        <v>0</v>
      </c>
      <c r="L98" s="32">
        <v>0</v>
      </c>
      <c r="M98" s="32">
        <v>5058787.9812216014</v>
      </c>
      <c r="N98" s="32">
        <v>4592528.4231904</v>
      </c>
      <c r="O98" s="32">
        <v>4248671.8558975998</v>
      </c>
      <c r="P98" s="32">
        <v>4421303.2739885999</v>
      </c>
      <c r="Q98" s="32">
        <v>4576695.9376440002</v>
      </c>
      <c r="R98" s="32">
        <v>4527417.2538879998</v>
      </c>
      <c r="S98" s="32">
        <v>4427715.1285044998</v>
      </c>
      <c r="T98" s="32">
        <v>4620334.0678860005</v>
      </c>
      <c r="U98" s="32">
        <v>4338105.3016064996</v>
      </c>
      <c r="V98" s="32">
        <v>4233654.6817089999</v>
      </c>
      <c r="W98" s="32">
        <v>4480898.4422714999</v>
      </c>
      <c r="X98" s="32">
        <v>4582671.7011984996</v>
      </c>
      <c r="Y98" s="32">
        <v>4228892.4922360005</v>
      </c>
      <c r="Z98" s="32">
        <v>4301261.3830245994</v>
      </c>
      <c r="AA98" s="32">
        <v>6804819.7905379003</v>
      </c>
      <c r="AB98" s="32">
        <v>7182135.0335555002</v>
      </c>
      <c r="AC98" s="32">
        <v>7456305.8335204991</v>
      </c>
      <c r="AD98" s="32">
        <v>7098979.9486678997</v>
      </c>
      <c r="AE98" s="32">
        <v>6890754.0562769994</v>
      </c>
      <c r="AF98" s="32">
        <v>6740783.3618754987</v>
      </c>
      <c r="AG98" s="32">
        <v>4491052.8103019996</v>
      </c>
      <c r="AH98" s="32">
        <v>5134723.7512539998</v>
      </c>
      <c r="AI98" s="32">
        <v>4183471.3947003996</v>
      </c>
      <c r="AJ98" s="32">
        <v>4401828.4446724001</v>
      </c>
      <c r="AK98" s="32">
        <v>4198060.3826385001</v>
      </c>
      <c r="AL98" s="32">
        <v>7919272.1733919978</v>
      </c>
    </row>
    <row r="99" spans="1:38" ht="15" customHeight="1" outlineLevel="1" x14ac:dyDescent="0.25">
      <c r="A99" s="30" t="s">
        <v>8</v>
      </c>
      <c r="B99" s="30" t="s">
        <v>16</v>
      </c>
      <c r="C99" s="31" t="s">
        <v>7</v>
      </c>
      <c r="D99" s="31" t="s">
        <v>108</v>
      </c>
      <c r="E99" s="32">
        <v>3486843.7752969991</v>
      </c>
      <c r="F99" s="32">
        <v>4303499.4731754456</v>
      </c>
      <c r="G99" s="32">
        <v>4221959.1938755764</v>
      </c>
      <c r="H99" s="32">
        <v>4228087.927975527</v>
      </c>
      <c r="I99" s="32">
        <v>5656788.854343785</v>
      </c>
      <c r="J99" s="32">
        <v>7767086.8834899999</v>
      </c>
      <c r="K99" s="32">
        <v>7682693.9891249994</v>
      </c>
      <c r="L99" s="32">
        <v>7721534.6700607007</v>
      </c>
      <c r="M99" s="32">
        <v>7364605.7168817995</v>
      </c>
      <c r="N99" s="32">
        <v>7469584.1766035995</v>
      </c>
      <c r="O99" s="32">
        <v>7427679.6260190001</v>
      </c>
      <c r="P99" s="32">
        <v>7605308.3721228037</v>
      </c>
      <c r="Q99" s="32">
        <v>7209159.4606380006</v>
      </c>
      <c r="R99" s="32">
        <v>6609696.4471509987</v>
      </c>
      <c r="S99" s="32">
        <v>6640714.2366075004</v>
      </c>
      <c r="T99" s="32">
        <v>5851319.4015809996</v>
      </c>
      <c r="U99" s="32">
        <v>5162313.6652167998</v>
      </c>
      <c r="V99" s="32">
        <v>5132687.4951570006</v>
      </c>
      <c r="W99" s="32">
        <v>4899925.2631970001</v>
      </c>
      <c r="X99" s="32">
        <v>4547592.1363546997</v>
      </c>
      <c r="Y99" s="32">
        <v>4789965.0847720001</v>
      </c>
      <c r="Z99" s="32">
        <v>4778243.3906123992</v>
      </c>
      <c r="AA99" s="32">
        <v>6605019.8528179992</v>
      </c>
      <c r="AB99" s="32">
        <v>7389438.7489905003</v>
      </c>
      <c r="AC99" s="32">
        <v>6901263.4418939995</v>
      </c>
      <c r="AD99" s="32">
        <v>6720026.0196010992</v>
      </c>
      <c r="AE99" s="32">
        <v>6453841.5141129997</v>
      </c>
      <c r="AF99" s="32">
        <v>6151507.6154601006</v>
      </c>
      <c r="AG99" s="32">
        <v>0</v>
      </c>
      <c r="AH99" s="32">
        <v>4911546.2074859999</v>
      </c>
      <c r="AI99" s="32">
        <v>2962733.5082331002</v>
      </c>
      <c r="AJ99" s="32">
        <v>2840285.7871019999</v>
      </c>
      <c r="AK99" s="32">
        <v>2636373.0601839996</v>
      </c>
      <c r="AL99" s="32">
        <v>2828834.1160106002</v>
      </c>
    </row>
    <row r="100" spans="1:38" ht="15" customHeight="1" outlineLevel="1" x14ac:dyDescent="0.25">
      <c r="A100" s="30" t="s">
        <v>8</v>
      </c>
      <c r="B100" s="30" t="s">
        <v>16</v>
      </c>
      <c r="C100" s="31" t="s">
        <v>7</v>
      </c>
      <c r="D100" s="31" t="s">
        <v>109</v>
      </c>
      <c r="E100" s="32">
        <v>13276144.726147</v>
      </c>
      <c r="F100" s="32">
        <v>14004953.898339836</v>
      </c>
      <c r="G100" s="32">
        <v>13738813.47331861</v>
      </c>
      <c r="H100" s="32">
        <v>13894660.665121768</v>
      </c>
      <c r="I100" s="32">
        <v>13455515.31879783</v>
      </c>
      <c r="J100" s="32">
        <v>12786073.684244998</v>
      </c>
      <c r="K100" s="32">
        <v>11656742.501304999</v>
      </c>
      <c r="L100" s="32">
        <v>11177244.563477799</v>
      </c>
      <c r="M100" s="32">
        <v>17715056.612425994</v>
      </c>
      <c r="N100" s="32">
        <v>17720960.284553103</v>
      </c>
      <c r="O100" s="32">
        <v>16696882.021872697</v>
      </c>
      <c r="P100" s="32">
        <v>10018888.929351199</v>
      </c>
      <c r="Q100" s="32">
        <v>15635472.459497999</v>
      </c>
      <c r="R100" s="32">
        <v>16557053.030361999</v>
      </c>
      <c r="S100" s="32">
        <v>15918577.605901496</v>
      </c>
      <c r="T100" s="32">
        <v>16187944.820768001</v>
      </c>
      <c r="U100" s="32">
        <v>15897365.336908994</v>
      </c>
      <c r="V100" s="32">
        <v>15305597.386108998</v>
      </c>
      <c r="W100" s="32">
        <v>14910631.973582497</v>
      </c>
      <c r="X100" s="32">
        <v>0</v>
      </c>
      <c r="Y100" s="32">
        <v>16481318.775051998</v>
      </c>
      <c r="Z100" s="32">
        <v>16247049.053278398</v>
      </c>
      <c r="AA100" s="32">
        <v>17342521.536842495</v>
      </c>
      <c r="AB100" s="32">
        <v>19034401.574271996</v>
      </c>
      <c r="AC100" s="32">
        <v>18545578.472669996</v>
      </c>
      <c r="AD100" s="32">
        <v>18435059.934879698</v>
      </c>
      <c r="AE100" s="32">
        <v>18852641.361923996</v>
      </c>
      <c r="AF100" s="32">
        <v>18401378.095938195</v>
      </c>
      <c r="AG100" s="32">
        <v>10742321.206847599</v>
      </c>
      <c r="AH100" s="32">
        <v>16336774.970740002</v>
      </c>
      <c r="AI100" s="32">
        <v>7562240.914562501</v>
      </c>
      <c r="AJ100" s="32">
        <v>7917008.9913547998</v>
      </c>
      <c r="AK100" s="32">
        <v>9629961.5364714991</v>
      </c>
      <c r="AL100" s="32">
        <v>9314245.7994406</v>
      </c>
    </row>
    <row r="101" spans="1:38" ht="15" customHeight="1" outlineLevel="1" x14ac:dyDescent="0.25">
      <c r="A101" s="30" t="s">
        <v>8</v>
      </c>
      <c r="B101" s="30" t="s">
        <v>16</v>
      </c>
      <c r="C101" s="31" t="s">
        <v>7</v>
      </c>
      <c r="D101" s="31" t="s">
        <v>110</v>
      </c>
      <c r="E101" s="32">
        <v>0</v>
      </c>
      <c r="F101" s="32">
        <v>0</v>
      </c>
      <c r="G101" s="32">
        <v>0</v>
      </c>
      <c r="H101" s="32">
        <v>0</v>
      </c>
      <c r="I101" s="32">
        <v>0</v>
      </c>
      <c r="J101" s="32">
        <v>0</v>
      </c>
      <c r="K101" s="32">
        <v>0</v>
      </c>
      <c r="L101" s="32">
        <v>0</v>
      </c>
      <c r="M101" s="32">
        <v>0</v>
      </c>
      <c r="N101" s="32">
        <v>0</v>
      </c>
      <c r="O101" s="32">
        <v>0</v>
      </c>
      <c r="P101" s="32">
        <v>0</v>
      </c>
      <c r="Q101" s="32">
        <v>0</v>
      </c>
      <c r="R101" s="32">
        <v>0</v>
      </c>
      <c r="S101" s="32">
        <v>0</v>
      </c>
      <c r="T101" s="32">
        <v>0</v>
      </c>
      <c r="U101" s="32">
        <v>0</v>
      </c>
      <c r="V101" s="32" t="s">
        <v>285</v>
      </c>
      <c r="W101" s="32" t="s">
        <v>285</v>
      </c>
      <c r="X101" s="32" t="s">
        <v>285</v>
      </c>
      <c r="Y101" s="32" t="s">
        <v>285</v>
      </c>
      <c r="Z101" s="32" t="s">
        <v>285</v>
      </c>
      <c r="AA101" s="32" t="s">
        <v>285</v>
      </c>
      <c r="AB101" s="32" t="s">
        <v>285</v>
      </c>
      <c r="AC101" s="32" t="s">
        <v>285</v>
      </c>
      <c r="AD101" s="32" t="s">
        <v>285</v>
      </c>
      <c r="AE101" s="32">
        <v>0</v>
      </c>
      <c r="AF101" s="32">
        <v>0</v>
      </c>
      <c r="AG101" s="32">
        <v>0</v>
      </c>
      <c r="AH101" s="32" t="s">
        <v>285</v>
      </c>
      <c r="AI101" s="32" t="s">
        <v>285</v>
      </c>
      <c r="AJ101" s="32" t="s">
        <v>285</v>
      </c>
      <c r="AK101" s="32" t="s">
        <v>285</v>
      </c>
      <c r="AL101" s="32" t="s">
        <v>285</v>
      </c>
    </row>
    <row r="102" spans="1:38" ht="15" customHeight="1" outlineLevel="1" x14ac:dyDescent="0.25">
      <c r="A102" s="30" t="s">
        <v>8</v>
      </c>
      <c r="B102" s="30" t="s">
        <v>16</v>
      </c>
      <c r="C102" s="31" t="s">
        <v>7</v>
      </c>
      <c r="D102" s="31" t="s">
        <v>111</v>
      </c>
      <c r="E102" s="32">
        <v>19098156.452739</v>
      </c>
      <c r="F102" s="32">
        <v>13422016.058970733</v>
      </c>
      <c r="G102" s="32">
        <v>12917796.482565258</v>
      </c>
      <c r="H102" s="32">
        <v>12690457.068160823</v>
      </c>
      <c r="I102" s="32">
        <v>11954320.675688189</v>
      </c>
      <c r="J102" s="32">
        <v>12721136.409964997</v>
      </c>
      <c r="K102" s="32">
        <v>12292280.614644999</v>
      </c>
      <c r="L102" s="32">
        <v>14188996.380066097</v>
      </c>
      <c r="M102" s="32">
        <v>12818086.480395399</v>
      </c>
      <c r="N102" s="32">
        <v>12431804.035413198</v>
      </c>
      <c r="O102" s="32">
        <v>12158083.616621099</v>
      </c>
      <c r="P102" s="32">
        <v>11993033.497009801</v>
      </c>
      <c r="Q102" s="32">
        <v>11189882.937243998</v>
      </c>
      <c r="R102" s="32">
        <v>11071086.340727</v>
      </c>
      <c r="S102" s="32">
        <v>10641382.1165695</v>
      </c>
      <c r="T102" s="32">
        <v>10853230.509041002</v>
      </c>
      <c r="U102" s="32">
        <v>10687897.6265852</v>
      </c>
      <c r="V102" s="32">
        <v>11901147.871187</v>
      </c>
      <c r="W102" s="32">
        <v>11812820.094154</v>
      </c>
      <c r="X102" s="32">
        <v>11746439.723423898</v>
      </c>
      <c r="Y102" s="32">
        <v>11799168.140836002</v>
      </c>
      <c r="Z102" s="32">
        <v>11721229.708459698</v>
      </c>
      <c r="AA102" s="32">
        <v>14666187.166655401</v>
      </c>
      <c r="AB102" s="32">
        <v>15218545.233254999</v>
      </c>
      <c r="AC102" s="32">
        <v>15693225.5182395</v>
      </c>
      <c r="AD102" s="32">
        <v>17630339.4332675</v>
      </c>
      <c r="AE102" s="32">
        <v>17349407.683329001</v>
      </c>
      <c r="AF102" s="32">
        <v>17188775.966135897</v>
      </c>
      <c r="AG102" s="32">
        <v>13781607.524396401</v>
      </c>
      <c r="AH102" s="32">
        <v>15352073.797906</v>
      </c>
      <c r="AI102" s="32">
        <v>10449278.9174929</v>
      </c>
      <c r="AJ102" s="32">
        <v>8964704.1979764011</v>
      </c>
      <c r="AK102" s="32">
        <v>6970711.9142544996</v>
      </c>
      <c r="AL102" s="32">
        <v>6664501.9699302008</v>
      </c>
    </row>
    <row r="103" spans="1:38" ht="15" customHeight="1" outlineLevel="1" x14ac:dyDescent="0.25">
      <c r="A103" s="30" t="s">
        <v>8</v>
      </c>
      <c r="B103" s="30" t="s">
        <v>16</v>
      </c>
      <c r="C103" s="31" t="s">
        <v>7</v>
      </c>
      <c r="D103" s="31" t="s">
        <v>112</v>
      </c>
      <c r="E103" s="32">
        <v>12525013.342032999</v>
      </c>
      <c r="F103" s="32">
        <v>13164809.087433197</v>
      </c>
      <c r="G103" s="32">
        <v>14582017.753063476</v>
      </c>
      <c r="H103" s="32">
        <v>14436521.38563933</v>
      </c>
      <c r="I103" s="32">
        <v>13280205.226719882</v>
      </c>
      <c r="J103" s="32">
        <v>12094046.205079999</v>
      </c>
      <c r="K103" s="32">
        <v>13540558.819079999</v>
      </c>
      <c r="L103" s="32">
        <v>13596032.785870597</v>
      </c>
      <c r="M103" s="32">
        <v>12637589.317415001</v>
      </c>
      <c r="N103" s="32">
        <v>12606800.359701302</v>
      </c>
      <c r="O103" s="32">
        <v>12364099.566250898</v>
      </c>
      <c r="P103" s="32">
        <v>11605778.780940998</v>
      </c>
      <c r="Q103" s="32">
        <v>0</v>
      </c>
      <c r="R103" s="32">
        <v>10520861.500979997</v>
      </c>
      <c r="S103" s="32">
        <v>0</v>
      </c>
      <c r="T103" s="32">
        <v>0</v>
      </c>
      <c r="U103" s="32">
        <v>9972042.9918967001</v>
      </c>
      <c r="V103" s="32">
        <v>0</v>
      </c>
      <c r="W103" s="32">
        <v>0</v>
      </c>
      <c r="X103" s="32">
        <v>0</v>
      </c>
      <c r="Y103" s="32">
        <v>8722864.8155320026</v>
      </c>
      <c r="Z103" s="32">
        <v>8535472.5783325993</v>
      </c>
      <c r="AA103" s="32">
        <v>9926160.0508491024</v>
      </c>
      <c r="AB103" s="32">
        <v>9852921.0521869995</v>
      </c>
      <c r="AC103" s="32">
        <v>9882956.6187385023</v>
      </c>
      <c r="AD103" s="32">
        <v>9619943.319607202</v>
      </c>
      <c r="AE103" s="32">
        <v>0</v>
      </c>
      <c r="AF103" s="32">
        <v>11153095.372261196</v>
      </c>
      <c r="AG103" s="32">
        <v>5503954.8152115997</v>
      </c>
      <c r="AH103" s="32">
        <v>5013149.1411779998</v>
      </c>
      <c r="AI103" s="32">
        <v>3162334.4699999997</v>
      </c>
      <c r="AJ103" s="32">
        <v>2918783.350234</v>
      </c>
      <c r="AK103" s="32">
        <v>1801285.7799999998</v>
      </c>
      <c r="AL103" s="32">
        <v>2228561.89</v>
      </c>
    </row>
    <row r="104" spans="1:38" ht="15" customHeight="1" outlineLevel="1" x14ac:dyDescent="0.25">
      <c r="A104" s="30" t="s">
        <v>8</v>
      </c>
      <c r="B104" s="30" t="s">
        <v>16</v>
      </c>
      <c r="C104" s="31" t="s">
        <v>7</v>
      </c>
      <c r="D104" s="31" t="s">
        <v>113</v>
      </c>
      <c r="E104" s="32">
        <v>0</v>
      </c>
      <c r="F104" s="32" t="s">
        <v>285</v>
      </c>
      <c r="G104" s="32" t="s">
        <v>285</v>
      </c>
      <c r="H104" s="32" t="s">
        <v>285</v>
      </c>
      <c r="I104" s="32" t="s">
        <v>285</v>
      </c>
      <c r="J104" s="32" t="s">
        <v>285</v>
      </c>
      <c r="K104" s="32" t="s">
        <v>285</v>
      </c>
      <c r="L104" s="32" t="s">
        <v>285</v>
      </c>
      <c r="M104" s="32" t="s">
        <v>285</v>
      </c>
      <c r="N104" s="32" t="s">
        <v>285</v>
      </c>
      <c r="O104" s="32" t="s">
        <v>285</v>
      </c>
      <c r="P104" s="32">
        <v>0</v>
      </c>
      <c r="Q104" s="32">
        <v>0</v>
      </c>
      <c r="R104" s="32" t="s">
        <v>285</v>
      </c>
      <c r="S104" s="32" t="s">
        <v>285</v>
      </c>
      <c r="T104" s="32" t="s">
        <v>285</v>
      </c>
      <c r="U104" s="32" t="s">
        <v>285</v>
      </c>
      <c r="V104" s="32" t="s">
        <v>285</v>
      </c>
      <c r="W104" s="32" t="s">
        <v>285</v>
      </c>
      <c r="X104" s="32" t="s">
        <v>285</v>
      </c>
      <c r="Y104" s="32" t="s">
        <v>285</v>
      </c>
      <c r="Z104" s="32" t="s">
        <v>285</v>
      </c>
      <c r="AA104" s="32" t="s">
        <v>285</v>
      </c>
      <c r="AB104" s="32" t="s">
        <v>285</v>
      </c>
      <c r="AC104" s="32" t="s">
        <v>285</v>
      </c>
      <c r="AD104" s="32" t="s">
        <v>285</v>
      </c>
      <c r="AE104" s="32" t="s">
        <v>285</v>
      </c>
      <c r="AF104" s="32" t="s">
        <v>285</v>
      </c>
      <c r="AG104" s="32" t="s">
        <v>285</v>
      </c>
      <c r="AH104" s="32" t="s">
        <v>285</v>
      </c>
      <c r="AI104" s="32" t="s">
        <v>285</v>
      </c>
      <c r="AJ104" s="32" t="s">
        <v>285</v>
      </c>
      <c r="AK104" s="32" t="s">
        <v>285</v>
      </c>
      <c r="AL104" s="32" t="s">
        <v>285</v>
      </c>
    </row>
    <row r="105" spans="1:38" ht="15" customHeight="1" outlineLevel="1" x14ac:dyDescent="0.25">
      <c r="A105" s="30" t="s">
        <v>8</v>
      </c>
      <c r="B105" s="30" t="s">
        <v>16</v>
      </c>
      <c r="C105" s="31" t="s">
        <v>7</v>
      </c>
      <c r="D105" s="31" t="s">
        <v>114</v>
      </c>
      <c r="E105" s="32">
        <v>20559694.372859005</v>
      </c>
      <c r="F105" s="32">
        <v>19838180.766462058</v>
      </c>
      <c r="G105" s="32">
        <v>19445089.360407401</v>
      </c>
      <c r="H105" s="32">
        <v>16804287.550812855</v>
      </c>
      <c r="I105" s="32">
        <v>16259400.579138495</v>
      </c>
      <c r="J105" s="32">
        <v>10823168.818845</v>
      </c>
      <c r="K105" s="32">
        <v>7155762.0120850001</v>
      </c>
      <c r="L105" s="32">
        <v>7069021.0868806001</v>
      </c>
      <c r="M105" s="32">
        <v>6133537.7757896008</v>
      </c>
      <c r="N105" s="32">
        <v>6397451.2984822001</v>
      </c>
      <c r="O105" s="32">
        <v>6089766.4544773996</v>
      </c>
      <c r="P105" s="32">
        <v>6002079.6548466012</v>
      </c>
      <c r="Q105" s="32">
        <v>6003157.1787919998</v>
      </c>
      <c r="R105" s="32">
        <v>6065311.7548799999</v>
      </c>
      <c r="S105" s="32">
        <v>5785951.0647900002</v>
      </c>
      <c r="T105" s="32">
        <v>5562449.0945279999</v>
      </c>
      <c r="U105" s="32">
        <v>6127992.9455607012</v>
      </c>
      <c r="V105" s="32">
        <v>5522979.8989389995</v>
      </c>
      <c r="W105" s="32">
        <v>5558914.9640459996</v>
      </c>
      <c r="X105" s="32">
        <v>5435776.8632018007</v>
      </c>
      <c r="Y105" s="32">
        <v>5109200.605184</v>
      </c>
      <c r="Z105" s="32">
        <v>5141638.9060525019</v>
      </c>
      <c r="AA105" s="32">
        <v>7601173.1615899019</v>
      </c>
      <c r="AB105" s="32">
        <v>7295220.0708515001</v>
      </c>
      <c r="AC105" s="32">
        <v>8044699.0954821995</v>
      </c>
      <c r="AD105" s="32">
        <v>7602504.787757799</v>
      </c>
      <c r="AE105" s="32">
        <v>7881892.6070909994</v>
      </c>
      <c r="AF105" s="32">
        <v>7189045.7401151992</v>
      </c>
      <c r="AG105" s="32">
        <v>6759504.0064064004</v>
      </c>
      <c r="AH105" s="32">
        <v>5314192.855552</v>
      </c>
      <c r="AI105" s="32">
        <v>4574512.3071667003</v>
      </c>
      <c r="AJ105" s="32">
        <v>4449628.4746715995</v>
      </c>
      <c r="AK105" s="32">
        <v>3485923.5067350003</v>
      </c>
      <c r="AL105" s="32">
        <v>4150942.3596228007</v>
      </c>
    </row>
    <row r="106" spans="1:38" ht="15" customHeight="1" outlineLevel="1" x14ac:dyDescent="0.25">
      <c r="A106" s="30" t="s">
        <v>8</v>
      </c>
      <c r="B106" s="30" t="s">
        <v>16</v>
      </c>
      <c r="C106" s="31" t="s">
        <v>7</v>
      </c>
      <c r="D106" s="31" t="s">
        <v>115</v>
      </c>
      <c r="E106" s="32">
        <v>24798677.975634001</v>
      </c>
      <c r="F106" s="32">
        <v>24211490.873592541</v>
      </c>
      <c r="G106" s="32">
        <v>23215932.636898875</v>
      </c>
      <c r="H106" s="32">
        <v>21478128.441892695</v>
      </c>
      <c r="I106" s="32">
        <v>22129474.269269936</v>
      </c>
      <c r="J106" s="32">
        <v>19873052.616315003</v>
      </c>
      <c r="K106" s="32">
        <v>16430281.547055</v>
      </c>
      <c r="L106" s="32">
        <v>15658942.161619201</v>
      </c>
      <c r="M106" s="32">
        <v>15573562.222694203</v>
      </c>
      <c r="N106" s="32">
        <v>15116161.128043601</v>
      </c>
      <c r="O106" s="32">
        <v>16174297.681486696</v>
      </c>
      <c r="P106" s="32">
        <v>15171832.8230816</v>
      </c>
      <c r="Q106" s="32">
        <v>14689708.136732001</v>
      </c>
      <c r="R106" s="32">
        <v>15108980.250460997</v>
      </c>
      <c r="S106" s="32">
        <v>14112884.635982003</v>
      </c>
      <c r="T106" s="32">
        <v>14205734.087102998</v>
      </c>
      <c r="U106" s="32">
        <v>13569599.2815284</v>
      </c>
      <c r="V106" s="32">
        <v>12138906.624821</v>
      </c>
      <c r="W106" s="32">
        <v>12098421.316422999</v>
      </c>
      <c r="X106" s="32">
        <v>12200298.2922407</v>
      </c>
      <c r="Y106" s="32">
        <v>11930700.533108003</v>
      </c>
      <c r="Z106" s="32">
        <v>11636927.434082197</v>
      </c>
      <c r="AA106" s="32">
        <v>15043317.4582376</v>
      </c>
      <c r="AB106" s="32">
        <v>15399464.338859502</v>
      </c>
      <c r="AC106" s="32">
        <v>15408551.927077297</v>
      </c>
      <c r="AD106" s="32">
        <v>14806141.149945598</v>
      </c>
      <c r="AE106" s="32">
        <v>0</v>
      </c>
      <c r="AF106" s="32">
        <v>0</v>
      </c>
      <c r="AG106" s="32">
        <v>0</v>
      </c>
      <c r="AH106" s="32">
        <v>12204454.126506001</v>
      </c>
      <c r="AI106" s="32">
        <v>10025810.883311499</v>
      </c>
      <c r="AJ106" s="32">
        <v>10460623.7705548</v>
      </c>
      <c r="AK106" s="32">
        <v>9313131.7951285001</v>
      </c>
      <c r="AL106" s="32">
        <v>9467311.3532468006</v>
      </c>
    </row>
    <row r="107" spans="1:38" ht="15" customHeight="1" outlineLevel="1" x14ac:dyDescent="0.25">
      <c r="A107" s="30" t="s">
        <v>8</v>
      </c>
      <c r="B107" s="30" t="s">
        <v>16</v>
      </c>
      <c r="C107" s="31" t="s">
        <v>7</v>
      </c>
      <c r="D107" s="31" t="s">
        <v>116</v>
      </c>
      <c r="E107" s="32">
        <v>23248904.546053998</v>
      </c>
      <c r="F107" s="32">
        <v>23404976.046792068</v>
      </c>
      <c r="G107" s="32">
        <v>23218193.067315917</v>
      </c>
      <c r="H107" s="32">
        <v>23422103.932817753</v>
      </c>
      <c r="I107" s="32">
        <v>21497140.382551581</v>
      </c>
      <c r="J107" s="32">
        <v>20224425.622244999</v>
      </c>
      <c r="K107" s="32">
        <v>17983170.058015</v>
      </c>
      <c r="L107" s="32">
        <v>17478709.5424155</v>
      </c>
      <c r="M107" s="32">
        <v>16613502.441159198</v>
      </c>
      <c r="N107" s="32">
        <v>15942405.726142099</v>
      </c>
      <c r="O107" s="32">
        <v>15555617.1033665</v>
      </c>
      <c r="P107" s="32">
        <v>15124569.393507801</v>
      </c>
      <c r="Q107" s="32">
        <v>15149159.833559999</v>
      </c>
      <c r="R107" s="32">
        <v>15463352.812773</v>
      </c>
      <c r="S107" s="32">
        <v>15496395.692376999</v>
      </c>
      <c r="T107" s="32">
        <v>14058267.193964001</v>
      </c>
      <c r="U107" s="32">
        <v>13312955.242850401</v>
      </c>
      <c r="V107" s="32">
        <v>13399882.314539</v>
      </c>
      <c r="W107" s="32">
        <v>11852117.609274002</v>
      </c>
      <c r="X107" s="32">
        <v>11726082.6600154</v>
      </c>
      <c r="Y107" s="32">
        <v>11335083.923779998</v>
      </c>
      <c r="Z107" s="32">
        <v>11134713.125921601</v>
      </c>
      <c r="AA107" s="32">
        <v>14002021.968386702</v>
      </c>
      <c r="AB107" s="32">
        <v>10851690.060586499</v>
      </c>
      <c r="AC107" s="32">
        <v>12948989.2264756</v>
      </c>
      <c r="AD107" s="32">
        <v>12971725.927025799</v>
      </c>
      <c r="AE107" s="32">
        <v>13360655.885850497</v>
      </c>
      <c r="AF107" s="32">
        <v>13192176.298641702</v>
      </c>
      <c r="AG107" s="32">
        <v>10722589.682488799</v>
      </c>
      <c r="AH107" s="32">
        <v>8203473.4868080001</v>
      </c>
      <c r="AI107" s="32">
        <v>5586055.1116709001</v>
      </c>
      <c r="AJ107" s="32">
        <v>5806613.4402927998</v>
      </c>
      <c r="AK107" s="32">
        <v>4934656.0213615</v>
      </c>
      <c r="AL107" s="32">
        <v>5952331.8133202</v>
      </c>
    </row>
    <row r="108" spans="1:38" ht="15" customHeight="1" outlineLevel="1" x14ac:dyDescent="0.25">
      <c r="A108" s="30" t="s">
        <v>8</v>
      </c>
      <c r="B108" s="30" t="s">
        <v>16</v>
      </c>
      <c r="C108" s="31" t="s">
        <v>7</v>
      </c>
      <c r="D108" s="31" t="s">
        <v>117</v>
      </c>
      <c r="E108" s="32">
        <v>41535895.479144998</v>
      </c>
      <c r="F108" s="32">
        <v>41822494.020492092</v>
      </c>
      <c r="G108" s="32">
        <v>36055359.006292835</v>
      </c>
      <c r="H108" s="32">
        <v>32165678.595337413</v>
      </c>
      <c r="I108" s="32">
        <v>30401667.959201202</v>
      </c>
      <c r="J108" s="32">
        <v>37508445.89498999</v>
      </c>
      <c r="K108" s="32">
        <v>33015500.350419994</v>
      </c>
      <c r="L108" s="32">
        <v>35087640.414042391</v>
      </c>
      <c r="M108" s="32">
        <v>33322721.1340582</v>
      </c>
      <c r="N108" s="32">
        <v>30164790.450241901</v>
      </c>
      <c r="O108" s="32">
        <v>29150770.274964903</v>
      </c>
      <c r="P108" s="32">
        <v>32536552.326260202</v>
      </c>
      <c r="Q108" s="32">
        <v>30935510.113752004</v>
      </c>
      <c r="R108" s="32">
        <v>30053502.459170997</v>
      </c>
      <c r="S108" s="32">
        <v>32459164.353009</v>
      </c>
      <c r="T108" s="32">
        <v>30621068.658751003</v>
      </c>
      <c r="U108" s="32">
        <v>29644768.295716897</v>
      </c>
      <c r="V108" s="32">
        <v>29444346.184353005</v>
      </c>
      <c r="W108" s="32">
        <v>23626125.0843345</v>
      </c>
      <c r="X108" s="32">
        <v>22537305.694802999</v>
      </c>
      <c r="Y108" s="32">
        <v>21372801.587512001</v>
      </c>
      <c r="Z108" s="32">
        <v>24642507.412728399</v>
      </c>
      <c r="AA108" s="32">
        <v>27079370.307186306</v>
      </c>
      <c r="AB108" s="32">
        <v>26504021.569022506</v>
      </c>
      <c r="AC108" s="32">
        <v>25905232.632215898</v>
      </c>
      <c r="AD108" s="32">
        <v>28713888.500356205</v>
      </c>
      <c r="AE108" s="32">
        <v>25463406.372618992</v>
      </c>
      <c r="AF108" s="32">
        <v>24380749.010595389</v>
      </c>
      <c r="AG108" s="32">
        <v>21688361.665624797</v>
      </c>
      <c r="AH108" s="32">
        <v>27938243.589799996</v>
      </c>
      <c r="AI108" s="32">
        <v>14280704.7441686</v>
      </c>
      <c r="AJ108" s="32">
        <v>14099309.895969599</v>
      </c>
      <c r="AK108" s="32">
        <v>14978825.583301</v>
      </c>
      <c r="AL108" s="32">
        <v>14828272.293194402</v>
      </c>
    </row>
    <row r="109" spans="1:38" ht="15" customHeight="1" outlineLevel="1" x14ac:dyDescent="0.25">
      <c r="A109" s="30" t="s">
        <v>8</v>
      </c>
      <c r="B109" s="30" t="s">
        <v>16</v>
      </c>
      <c r="C109" s="31" t="s">
        <v>7</v>
      </c>
      <c r="D109" s="31" t="s">
        <v>118</v>
      </c>
      <c r="E109" s="32" t="s">
        <v>285</v>
      </c>
      <c r="F109" s="32" t="s">
        <v>285</v>
      </c>
      <c r="G109" s="32" t="s">
        <v>285</v>
      </c>
      <c r="H109" s="32" t="s">
        <v>285</v>
      </c>
      <c r="I109" s="32" t="s">
        <v>285</v>
      </c>
      <c r="J109" s="32" t="s">
        <v>285</v>
      </c>
      <c r="K109" s="32" t="s">
        <v>285</v>
      </c>
      <c r="L109" s="32" t="s">
        <v>285</v>
      </c>
      <c r="M109" s="32" t="s">
        <v>285</v>
      </c>
      <c r="N109" s="32" t="s">
        <v>285</v>
      </c>
      <c r="O109" s="32" t="s">
        <v>285</v>
      </c>
      <c r="P109" s="32" t="s">
        <v>285</v>
      </c>
      <c r="Q109" s="32" t="s">
        <v>285</v>
      </c>
      <c r="R109" s="32" t="s">
        <v>285</v>
      </c>
      <c r="S109" s="32" t="s">
        <v>285</v>
      </c>
      <c r="T109" s="32" t="s">
        <v>285</v>
      </c>
      <c r="U109" s="32" t="s">
        <v>285</v>
      </c>
      <c r="V109" s="32" t="s">
        <v>285</v>
      </c>
      <c r="W109" s="32" t="s">
        <v>285</v>
      </c>
      <c r="X109" s="32" t="s">
        <v>285</v>
      </c>
      <c r="Y109" s="32" t="s">
        <v>285</v>
      </c>
      <c r="Z109" s="32" t="s">
        <v>285</v>
      </c>
      <c r="AA109" s="32" t="s">
        <v>285</v>
      </c>
      <c r="AB109" s="32" t="s">
        <v>285</v>
      </c>
      <c r="AC109" s="32" t="s">
        <v>285</v>
      </c>
      <c r="AD109" s="32" t="s">
        <v>285</v>
      </c>
      <c r="AE109" s="32" t="s">
        <v>285</v>
      </c>
      <c r="AF109" s="32" t="s">
        <v>285</v>
      </c>
      <c r="AG109" s="32" t="s">
        <v>285</v>
      </c>
      <c r="AH109" s="32" t="s">
        <v>285</v>
      </c>
      <c r="AI109" s="32" t="s">
        <v>285</v>
      </c>
      <c r="AJ109" s="32" t="s">
        <v>285</v>
      </c>
      <c r="AK109" s="32" t="s">
        <v>285</v>
      </c>
      <c r="AL109" s="32" t="s">
        <v>285</v>
      </c>
    </row>
    <row r="110" spans="1:38" ht="15" customHeight="1" outlineLevel="1" x14ac:dyDescent="0.25">
      <c r="A110" s="30" t="s">
        <v>8</v>
      </c>
      <c r="B110" s="30" t="s">
        <v>16</v>
      </c>
      <c r="C110" s="31" t="s">
        <v>7</v>
      </c>
      <c r="D110" s="31" t="s">
        <v>119</v>
      </c>
      <c r="E110" s="32">
        <v>60938571.425385006</v>
      </c>
      <c r="F110" s="32">
        <v>59456333.180792302</v>
      </c>
      <c r="G110" s="32">
        <v>57657357.751411065</v>
      </c>
      <c r="H110" s="32">
        <v>58628991.004622512</v>
      </c>
      <c r="I110" s="32">
        <v>56647760.325451806</v>
      </c>
      <c r="J110" s="32">
        <v>47479529.430014998</v>
      </c>
      <c r="K110" s="32">
        <v>45611082.512460016</v>
      </c>
      <c r="L110" s="32">
        <v>43778906.6263026</v>
      </c>
      <c r="M110" s="32">
        <v>40616213.053091191</v>
      </c>
      <c r="N110" s="32">
        <v>39877022.877262995</v>
      </c>
      <c r="O110" s="32">
        <v>38546498.097997196</v>
      </c>
      <c r="P110" s="32">
        <v>39371314.530206785</v>
      </c>
      <c r="Q110" s="32">
        <v>43161944.947994001</v>
      </c>
      <c r="R110" s="32">
        <v>41118870.229623005</v>
      </c>
      <c r="S110" s="32">
        <v>35260562.761159502</v>
      </c>
      <c r="T110" s="32">
        <v>31907447.185663007</v>
      </c>
      <c r="U110" s="32">
        <v>29286633.130744696</v>
      </c>
      <c r="V110" s="32">
        <v>30418685.613947004</v>
      </c>
      <c r="W110" s="32">
        <v>30565200.808663502</v>
      </c>
      <c r="X110" s="32">
        <v>32602901.38701269</v>
      </c>
      <c r="Y110" s="32">
        <v>33584841.750176005</v>
      </c>
      <c r="Z110" s="32">
        <v>30295264.628249303</v>
      </c>
      <c r="AA110" s="32">
        <v>33305387.010470968</v>
      </c>
      <c r="AB110" s="32">
        <v>34670528.483999498</v>
      </c>
      <c r="AC110" s="32">
        <v>36188503.09623342</v>
      </c>
      <c r="AD110" s="32">
        <v>35288225.818972975</v>
      </c>
      <c r="AE110" s="32">
        <v>35987876.887448497</v>
      </c>
      <c r="AF110" s="32">
        <v>36210411.586430907</v>
      </c>
      <c r="AG110" s="32">
        <v>30932814.212064795</v>
      </c>
      <c r="AH110" s="32">
        <v>32882357.906734005</v>
      </c>
      <c r="AI110" s="32">
        <v>21748363.905991297</v>
      </c>
      <c r="AJ110" s="32">
        <v>20859870.341166798</v>
      </c>
      <c r="AK110" s="32">
        <v>20371936.383019499</v>
      </c>
      <c r="AL110" s="32">
        <v>22814610.354579605</v>
      </c>
    </row>
    <row r="111" spans="1:38" ht="15" customHeight="1" outlineLevel="1" x14ac:dyDescent="0.25">
      <c r="A111" s="30" t="s">
        <v>8</v>
      </c>
      <c r="B111" s="30" t="s">
        <v>16</v>
      </c>
      <c r="C111" s="31" t="s">
        <v>7</v>
      </c>
      <c r="D111" s="31" t="s">
        <v>120</v>
      </c>
      <c r="E111" s="32">
        <v>20975587.564010002</v>
      </c>
      <c r="F111" s="32">
        <v>20472253.461188372</v>
      </c>
      <c r="G111" s="32">
        <v>20409636.369136374</v>
      </c>
      <c r="H111" s="32">
        <v>20349050.775916655</v>
      </c>
      <c r="I111" s="32">
        <v>16386508.348358748</v>
      </c>
      <c r="J111" s="32">
        <v>19386446.420545001</v>
      </c>
      <c r="K111" s="32">
        <v>17646792.918060001</v>
      </c>
      <c r="L111" s="32">
        <v>17478331.045173496</v>
      </c>
      <c r="M111" s="32">
        <v>16765241.393019199</v>
      </c>
      <c r="N111" s="32">
        <v>17459670.644281007</v>
      </c>
      <c r="O111" s="32">
        <v>13462188.101870602</v>
      </c>
      <c r="P111" s="32">
        <v>12754436.277207799</v>
      </c>
      <c r="Q111" s="32">
        <v>0</v>
      </c>
      <c r="R111" s="32">
        <v>11735988.393966999</v>
      </c>
      <c r="S111" s="32">
        <v>11490141.682545504</v>
      </c>
      <c r="T111" s="32">
        <v>11756412.307231003</v>
      </c>
      <c r="U111" s="32">
        <v>11976640.686661005</v>
      </c>
      <c r="V111" s="32">
        <v>12154351.068476003</v>
      </c>
      <c r="W111" s="32">
        <v>11508902.042879501</v>
      </c>
      <c r="X111" s="32">
        <v>9264587.4931699988</v>
      </c>
      <c r="Y111" s="32">
        <v>11268153.253044</v>
      </c>
      <c r="Z111" s="32">
        <v>10721844.379685799</v>
      </c>
      <c r="AA111" s="32">
        <v>13124373.565956896</v>
      </c>
      <c r="AB111" s="32">
        <v>13609283.427470502</v>
      </c>
      <c r="AC111" s="32">
        <v>16046702.059188098</v>
      </c>
      <c r="AD111" s="32">
        <v>10566840.944422102</v>
      </c>
      <c r="AE111" s="32">
        <v>10328269.663702</v>
      </c>
      <c r="AF111" s="32">
        <v>12045483.288653402</v>
      </c>
      <c r="AG111" s="32">
        <v>10441237.642882001</v>
      </c>
      <c r="AH111" s="32">
        <v>12952459.051101997</v>
      </c>
      <c r="AI111" s="32">
        <v>13419042.132640898</v>
      </c>
      <c r="AJ111" s="32">
        <v>13653511.996800398</v>
      </c>
      <c r="AK111" s="32">
        <v>12703064.729370998</v>
      </c>
      <c r="AL111" s="32">
        <v>14219498.165702</v>
      </c>
    </row>
    <row r="112" spans="1:38" ht="15" customHeight="1" outlineLevel="1" x14ac:dyDescent="0.25">
      <c r="A112" s="30" t="s">
        <v>8</v>
      </c>
      <c r="B112" s="30" t="s">
        <v>16</v>
      </c>
      <c r="C112" s="31" t="s">
        <v>7</v>
      </c>
      <c r="D112" s="31" t="s">
        <v>121</v>
      </c>
      <c r="E112" s="32">
        <v>30831301.192074005</v>
      </c>
      <c r="F112" s="32">
        <v>36554185.466994956</v>
      </c>
      <c r="G112" s="32">
        <v>36284181.64000643</v>
      </c>
      <c r="H112" s="32">
        <v>35124236.646119937</v>
      </c>
      <c r="I112" s="32">
        <v>36762227.815974347</v>
      </c>
      <c r="J112" s="32">
        <v>33903404.142195001</v>
      </c>
      <c r="K112" s="32">
        <v>33337330.528809994</v>
      </c>
      <c r="L112" s="32">
        <v>25154345.162695907</v>
      </c>
      <c r="M112" s="32">
        <v>25185249.770530805</v>
      </c>
      <c r="N112" s="32">
        <v>24815870.422262505</v>
      </c>
      <c r="O112" s="32">
        <v>21723514.025722601</v>
      </c>
      <c r="P112" s="32">
        <v>20636952.372444604</v>
      </c>
      <c r="Q112" s="32">
        <v>13748667.854242001</v>
      </c>
      <c r="R112" s="32">
        <v>13518015.895409001</v>
      </c>
      <c r="S112" s="32">
        <v>13356618.83072</v>
      </c>
      <c r="T112" s="32">
        <v>13836682.728611</v>
      </c>
      <c r="U112" s="32">
        <v>11539785.016191799</v>
      </c>
      <c r="V112" s="32">
        <v>11614564.381315999</v>
      </c>
      <c r="W112" s="32">
        <v>11139518.461268999</v>
      </c>
      <c r="X112" s="32">
        <v>10414315.506857302</v>
      </c>
      <c r="Y112" s="32">
        <v>10301019.453972001</v>
      </c>
      <c r="Z112" s="32">
        <v>9610137.6936022006</v>
      </c>
      <c r="AA112" s="32">
        <v>11326602.322762301</v>
      </c>
      <c r="AB112" s="32">
        <v>11743836.185880002</v>
      </c>
      <c r="AC112" s="32">
        <v>12087644.6167033</v>
      </c>
      <c r="AD112" s="32">
        <v>12029376.491897982</v>
      </c>
      <c r="AE112" s="32">
        <v>11743262.191568</v>
      </c>
      <c r="AF112" s="32">
        <v>11357557.5600003</v>
      </c>
      <c r="AG112" s="32">
        <v>10850158.555376401</v>
      </c>
      <c r="AH112" s="32">
        <v>10427826.496401999</v>
      </c>
      <c r="AI112" s="32">
        <v>5579725.2852647007</v>
      </c>
      <c r="AJ112" s="32">
        <v>5064108.5735991988</v>
      </c>
      <c r="AK112" s="32">
        <v>4786876.7428674996</v>
      </c>
      <c r="AL112" s="32">
        <v>4365868.1301683998</v>
      </c>
    </row>
    <row r="113" spans="1:38" ht="15" customHeight="1" outlineLevel="1" x14ac:dyDescent="0.25">
      <c r="A113" s="30" t="s">
        <v>8</v>
      </c>
      <c r="B113" s="30" t="s">
        <v>16</v>
      </c>
      <c r="C113" s="31" t="s">
        <v>7</v>
      </c>
      <c r="D113" s="31" t="s">
        <v>122</v>
      </c>
      <c r="E113" s="32">
        <v>15739463.900663998</v>
      </c>
      <c r="F113" s="32">
        <v>16178437.775970988</v>
      </c>
      <c r="G113" s="32">
        <v>15699345.483739953</v>
      </c>
      <c r="H113" s="32">
        <v>16418951.604078287</v>
      </c>
      <c r="I113" s="32">
        <v>14543984.714052707</v>
      </c>
      <c r="J113" s="32">
        <v>12437086.790829999</v>
      </c>
      <c r="K113" s="32">
        <v>11157236.212070001</v>
      </c>
      <c r="L113" s="32">
        <v>11552198.834773701</v>
      </c>
      <c r="M113" s="32">
        <v>10540182.342154199</v>
      </c>
      <c r="N113" s="32">
        <v>10458772.460960699</v>
      </c>
      <c r="O113" s="32">
        <v>9226432.0208237004</v>
      </c>
      <c r="P113" s="32">
        <v>9757265.9059923999</v>
      </c>
      <c r="Q113" s="32">
        <v>9512057.0383840017</v>
      </c>
      <c r="R113" s="32">
        <v>9607096.0463060029</v>
      </c>
      <c r="S113" s="32">
        <v>9239230.7517329995</v>
      </c>
      <c r="T113" s="32">
        <v>9880194.669575002</v>
      </c>
      <c r="U113" s="32">
        <v>9108278.186116498</v>
      </c>
      <c r="V113" s="32">
        <v>7964080.6601129994</v>
      </c>
      <c r="W113" s="32">
        <v>7569816.3274519993</v>
      </c>
      <c r="X113" s="32">
        <v>6470457.7052477999</v>
      </c>
      <c r="Y113" s="32">
        <v>5884232.8811280001</v>
      </c>
      <c r="Z113" s="32">
        <v>7379914.3003091998</v>
      </c>
      <c r="AA113" s="32">
        <v>9666844.9043707587</v>
      </c>
      <c r="AB113" s="32">
        <v>9967291.6443100013</v>
      </c>
      <c r="AC113" s="32">
        <v>10698586.050811065</v>
      </c>
      <c r="AD113" s="32">
        <v>11364103.232215023</v>
      </c>
      <c r="AE113" s="32">
        <v>10779197.618087502</v>
      </c>
      <c r="AF113" s="32">
        <v>12834738.085939799</v>
      </c>
      <c r="AG113" s="32">
        <v>11035030.434334001</v>
      </c>
      <c r="AH113" s="32">
        <v>10486840.620069999</v>
      </c>
      <c r="AI113" s="32">
        <v>9079596.2577397004</v>
      </c>
      <c r="AJ113" s="32">
        <v>9162609.0046068002</v>
      </c>
      <c r="AK113" s="32">
        <v>8967034.1171320006</v>
      </c>
      <c r="AL113" s="32">
        <v>8916919.6777537987</v>
      </c>
    </row>
    <row r="114" spans="1:38" ht="15" customHeight="1" outlineLevel="1" x14ac:dyDescent="0.25">
      <c r="A114" s="30" t="s">
        <v>8</v>
      </c>
      <c r="B114" s="30" t="s">
        <v>16</v>
      </c>
      <c r="C114" s="31" t="s">
        <v>7</v>
      </c>
      <c r="D114" s="31" t="s">
        <v>123</v>
      </c>
      <c r="E114" s="32">
        <v>0</v>
      </c>
      <c r="F114" s="32" t="s">
        <v>285</v>
      </c>
      <c r="G114" s="32" t="s">
        <v>285</v>
      </c>
      <c r="H114" s="32" t="s">
        <v>285</v>
      </c>
      <c r="I114" s="32" t="s">
        <v>285</v>
      </c>
      <c r="J114" s="32" t="s">
        <v>285</v>
      </c>
      <c r="K114" s="32" t="s">
        <v>285</v>
      </c>
      <c r="L114" s="32" t="s">
        <v>285</v>
      </c>
      <c r="M114" s="32" t="s">
        <v>285</v>
      </c>
      <c r="N114" s="32" t="s">
        <v>285</v>
      </c>
      <c r="O114" s="32" t="s">
        <v>285</v>
      </c>
      <c r="P114" s="32" t="s">
        <v>285</v>
      </c>
      <c r="Q114" s="32" t="s">
        <v>285</v>
      </c>
      <c r="R114" s="32" t="s">
        <v>285</v>
      </c>
      <c r="S114" s="32" t="s">
        <v>285</v>
      </c>
      <c r="T114" s="32">
        <v>0</v>
      </c>
      <c r="U114" s="32" t="s">
        <v>285</v>
      </c>
      <c r="V114" s="32" t="s">
        <v>285</v>
      </c>
      <c r="W114" s="32" t="s">
        <v>285</v>
      </c>
      <c r="X114" s="32" t="s">
        <v>285</v>
      </c>
      <c r="Y114" s="32" t="s">
        <v>285</v>
      </c>
      <c r="Z114" s="32" t="s">
        <v>285</v>
      </c>
      <c r="AA114" s="32">
        <v>0</v>
      </c>
      <c r="AB114" s="32">
        <v>0</v>
      </c>
      <c r="AC114" s="32">
        <v>0</v>
      </c>
      <c r="AD114" s="32">
        <v>0</v>
      </c>
      <c r="AE114" s="32" t="s">
        <v>285</v>
      </c>
      <c r="AF114" s="32" t="s">
        <v>285</v>
      </c>
      <c r="AG114" s="32" t="s">
        <v>285</v>
      </c>
      <c r="AH114" s="32" t="s">
        <v>285</v>
      </c>
      <c r="AI114" s="32">
        <v>0</v>
      </c>
      <c r="AJ114" s="32" t="s">
        <v>285</v>
      </c>
      <c r="AK114" s="32" t="s">
        <v>285</v>
      </c>
      <c r="AL114" s="32" t="s">
        <v>285</v>
      </c>
    </row>
    <row r="115" spans="1:38" ht="15" customHeight="1" outlineLevel="1" x14ac:dyDescent="0.25">
      <c r="A115" s="30" t="s">
        <v>8</v>
      </c>
      <c r="B115" s="30" t="s">
        <v>16</v>
      </c>
      <c r="C115" s="31" t="s">
        <v>7</v>
      </c>
      <c r="D115" s="31" t="s">
        <v>124</v>
      </c>
      <c r="E115" s="32">
        <v>14460305.605280001</v>
      </c>
      <c r="F115" s="32">
        <v>13542964.927940985</v>
      </c>
      <c r="G115" s="32">
        <v>12928955.459518539</v>
      </c>
      <c r="H115" s="32">
        <v>12667689.888047066</v>
      </c>
      <c r="I115" s="32">
        <v>12108269.713476008</v>
      </c>
      <c r="J115" s="32">
        <v>8127529.0174000002</v>
      </c>
      <c r="K115" s="32">
        <v>7421293.8349949997</v>
      </c>
      <c r="L115" s="32">
        <v>7299379.5857573003</v>
      </c>
      <c r="M115" s="32">
        <v>6958260.901314402</v>
      </c>
      <c r="N115" s="32">
        <v>7078687.2770455992</v>
      </c>
      <c r="O115" s="32">
        <v>6651828.5042497013</v>
      </c>
      <c r="P115" s="32">
        <v>7119012.6502516</v>
      </c>
      <c r="Q115" s="32">
        <v>7772127.4992360016</v>
      </c>
      <c r="R115" s="32">
        <v>7661612.9321509991</v>
      </c>
      <c r="S115" s="32">
        <v>7367476.435935</v>
      </c>
      <c r="T115" s="32">
        <v>6692579.1130679995</v>
      </c>
      <c r="U115" s="32">
        <v>6527959.9271221999</v>
      </c>
      <c r="V115" s="32">
        <v>6660984.2108889995</v>
      </c>
      <c r="W115" s="32">
        <v>6489131.1806919985</v>
      </c>
      <c r="X115" s="32">
        <v>6958401.8554993998</v>
      </c>
      <c r="Y115" s="32">
        <v>6636947.8137560012</v>
      </c>
      <c r="Z115" s="32">
        <v>6771087.9388942011</v>
      </c>
      <c r="AA115" s="32">
        <v>9241805.8052588012</v>
      </c>
      <c r="AB115" s="32">
        <v>9551624.3316275012</v>
      </c>
      <c r="AC115" s="32">
        <v>9796381.6958990991</v>
      </c>
      <c r="AD115" s="32">
        <v>10579341.163564501</v>
      </c>
      <c r="AE115" s="32">
        <v>10270889.897303</v>
      </c>
      <c r="AF115" s="32">
        <v>10095861.096721001</v>
      </c>
      <c r="AG115" s="32">
        <v>7704920.3103180006</v>
      </c>
      <c r="AH115" s="32">
        <v>9508835.5259000007</v>
      </c>
      <c r="AI115" s="32">
        <v>0</v>
      </c>
      <c r="AJ115" s="32">
        <v>0</v>
      </c>
      <c r="AK115" s="32">
        <v>0</v>
      </c>
      <c r="AL115" s="32">
        <v>0</v>
      </c>
    </row>
    <row r="116" spans="1:38" ht="15" customHeight="1" outlineLevel="1" x14ac:dyDescent="0.25">
      <c r="A116" s="30" t="s">
        <v>8</v>
      </c>
      <c r="B116" s="30" t="s">
        <v>16</v>
      </c>
      <c r="C116" s="31" t="s">
        <v>7</v>
      </c>
      <c r="D116" s="31" t="s">
        <v>125</v>
      </c>
      <c r="E116" s="32">
        <v>12940171.032545002</v>
      </c>
      <c r="F116" s="32">
        <v>12846474.458825279</v>
      </c>
      <c r="G116" s="32">
        <v>12754264.626834186</v>
      </c>
      <c r="H116" s="32">
        <v>12684128.466863351</v>
      </c>
      <c r="I116" s="32">
        <v>11778612.6106863</v>
      </c>
      <c r="J116" s="32">
        <v>20083336.362094998</v>
      </c>
      <c r="K116" s="32">
        <v>10334453.567035001</v>
      </c>
      <c r="L116" s="32">
        <v>11236263.767356999</v>
      </c>
      <c r="M116" s="32">
        <v>9271070.2816789988</v>
      </c>
      <c r="N116" s="32">
        <v>8907604.7948506996</v>
      </c>
      <c r="O116" s="32">
        <v>9250411.3627419993</v>
      </c>
      <c r="P116" s="32">
        <v>9765192.3503168002</v>
      </c>
      <c r="Q116" s="32">
        <v>9606915.7892579995</v>
      </c>
      <c r="R116" s="32">
        <v>9139137.4555949979</v>
      </c>
      <c r="S116" s="32">
        <v>9393707.7980245017</v>
      </c>
      <c r="T116" s="32">
        <v>9090790.4450680017</v>
      </c>
      <c r="U116" s="32">
        <v>8634783.1315506008</v>
      </c>
      <c r="V116" s="32">
        <v>9370362.0497699995</v>
      </c>
      <c r="W116" s="32">
        <v>11561906.551238</v>
      </c>
      <c r="X116" s="32">
        <v>11463537.477410801</v>
      </c>
      <c r="Y116" s="32">
        <v>10717414.345336</v>
      </c>
      <c r="Z116" s="32">
        <v>10800024.132923599</v>
      </c>
      <c r="AA116" s="32">
        <v>12459856.635357298</v>
      </c>
      <c r="AB116" s="32">
        <v>12009837.7983755</v>
      </c>
      <c r="AC116" s="32">
        <v>12654113.2527635</v>
      </c>
      <c r="AD116" s="32">
        <v>12847665.777005</v>
      </c>
      <c r="AE116" s="32">
        <v>11864558.606283501</v>
      </c>
      <c r="AF116" s="32">
        <v>12280734.864485301</v>
      </c>
      <c r="AG116" s="32">
        <v>10354878.774189999</v>
      </c>
      <c r="AH116" s="32">
        <v>11233539.675136</v>
      </c>
      <c r="AI116" s="32">
        <v>9278792.0189727005</v>
      </c>
      <c r="AJ116" s="32">
        <v>9255339.7138707992</v>
      </c>
      <c r="AK116" s="32">
        <v>9028568.9025320001</v>
      </c>
      <c r="AL116" s="32">
        <v>8330750.1503104009</v>
      </c>
    </row>
    <row r="117" spans="1:38" ht="15" customHeight="1" outlineLevel="1" x14ac:dyDescent="0.25">
      <c r="A117" s="30" t="s">
        <v>8</v>
      </c>
      <c r="B117" s="30" t="s">
        <v>16</v>
      </c>
      <c r="C117" s="31" t="s">
        <v>7</v>
      </c>
      <c r="D117" s="31" t="s">
        <v>126</v>
      </c>
      <c r="E117" s="32">
        <v>16626650.135834001</v>
      </c>
      <c r="F117" s="32">
        <v>16170097.558665877</v>
      </c>
      <c r="G117" s="32">
        <v>16666129.312991649</v>
      </c>
      <c r="H117" s="32">
        <v>16509400.284555756</v>
      </c>
      <c r="I117" s="32">
        <v>15472764.416535251</v>
      </c>
      <c r="J117" s="32">
        <v>15035065.014344998</v>
      </c>
      <c r="K117" s="32">
        <v>15104491.029690003</v>
      </c>
      <c r="L117" s="32">
        <v>14219807.459962996</v>
      </c>
      <c r="M117" s="32">
        <v>12392718.362057403</v>
      </c>
      <c r="N117" s="32">
        <v>12952135.8003916</v>
      </c>
      <c r="O117" s="32">
        <v>13131289.3277009</v>
      </c>
      <c r="P117" s="32">
        <v>11658713.5170254</v>
      </c>
      <c r="Q117" s="32">
        <v>10888188.607980002</v>
      </c>
      <c r="R117" s="32">
        <v>11773642.966267999</v>
      </c>
      <c r="S117" s="32">
        <v>11433454.058901001</v>
      </c>
      <c r="T117" s="32">
        <v>11410217.910110001</v>
      </c>
      <c r="U117" s="32">
        <v>10694527.002289401</v>
      </c>
      <c r="V117" s="32">
        <v>12191749.622173</v>
      </c>
      <c r="W117" s="32">
        <v>12232838.327980496</v>
      </c>
      <c r="X117" s="32">
        <v>12734414.583542002</v>
      </c>
      <c r="Y117" s="32">
        <v>11588554.334424</v>
      </c>
      <c r="Z117" s="32">
        <v>11582427.216185601</v>
      </c>
      <c r="AA117" s="32">
        <v>13648225.7296523</v>
      </c>
      <c r="AB117" s="32">
        <v>14800589.9950775</v>
      </c>
      <c r="AC117" s="32">
        <v>14717003.835336603</v>
      </c>
      <c r="AD117" s="32">
        <v>15342160.054116802</v>
      </c>
      <c r="AE117" s="32">
        <v>15286969.121764002</v>
      </c>
      <c r="AF117" s="32">
        <v>14750093.7396919</v>
      </c>
      <c r="AG117" s="32">
        <v>12546621.226412807</v>
      </c>
      <c r="AH117" s="32">
        <v>12946988.543113999</v>
      </c>
      <c r="AI117" s="32">
        <v>11459697.031190298</v>
      </c>
      <c r="AJ117" s="32">
        <v>11014290.425307201</v>
      </c>
      <c r="AK117" s="32">
        <v>10894638.767316001</v>
      </c>
      <c r="AL117" s="32">
        <v>11308914.225430399</v>
      </c>
    </row>
    <row r="118" spans="1:38" ht="15" customHeight="1" outlineLevel="1" x14ac:dyDescent="0.25">
      <c r="A118" s="30" t="s">
        <v>8</v>
      </c>
      <c r="B118" s="30" t="s">
        <v>16</v>
      </c>
      <c r="C118" s="31" t="s">
        <v>7</v>
      </c>
      <c r="D118" s="31" t="s">
        <v>127</v>
      </c>
      <c r="E118" s="32">
        <v>0</v>
      </c>
      <c r="F118" s="32" t="s">
        <v>285</v>
      </c>
      <c r="G118" s="32" t="s">
        <v>285</v>
      </c>
      <c r="H118" s="32" t="s">
        <v>285</v>
      </c>
      <c r="I118" s="32" t="s">
        <v>285</v>
      </c>
      <c r="J118" s="32" t="s">
        <v>285</v>
      </c>
      <c r="K118" s="32" t="s">
        <v>285</v>
      </c>
      <c r="L118" s="32" t="s">
        <v>285</v>
      </c>
      <c r="M118" s="32" t="s">
        <v>285</v>
      </c>
      <c r="N118" s="32" t="s">
        <v>285</v>
      </c>
      <c r="O118" s="32" t="s">
        <v>285</v>
      </c>
      <c r="P118" s="32" t="s">
        <v>285</v>
      </c>
      <c r="Q118" s="32" t="s">
        <v>285</v>
      </c>
      <c r="R118" s="32" t="s">
        <v>285</v>
      </c>
      <c r="S118" s="32" t="s">
        <v>285</v>
      </c>
      <c r="T118" s="32" t="s">
        <v>285</v>
      </c>
      <c r="U118" s="32" t="s">
        <v>285</v>
      </c>
      <c r="V118" s="32" t="s">
        <v>285</v>
      </c>
      <c r="W118" s="32" t="s">
        <v>285</v>
      </c>
      <c r="X118" s="32" t="s">
        <v>285</v>
      </c>
      <c r="Y118" s="32" t="s">
        <v>285</v>
      </c>
      <c r="Z118" s="32" t="s">
        <v>285</v>
      </c>
      <c r="AA118" s="32">
        <v>0</v>
      </c>
      <c r="AB118" s="32">
        <v>0</v>
      </c>
      <c r="AC118" s="32">
        <v>0</v>
      </c>
      <c r="AD118" s="32">
        <v>0</v>
      </c>
      <c r="AE118" s="32">
        <v>0</v>
      </c>
      <c r="AF118" s="32">
        <v>0</v>
      </c>
      <c r="AG118" s="32">
        <v>0</v>
      </c>
      <c r="AH118" s="32" t="s">
        <v>285</v>
      </c>
      <c r="AI118" s="32" t="s">
        <v>285</v>
      </c>
      <c r="AJ118" s="32" t="s">
        <v>285</v>
      </c>
      <c r="AK118" s="32" t="s">
        <v>285</v>
      </c>
      <c r="AL118" s="32" t="s">
        <v>285</v>
      </c>
    </row>
    <row r="119" spans="1:38" ht="15" customHeight="1" outlineLevel="1" x14ac:dyDescent="0.25">
      <c r="A119" s="30" t="s">
        <v>8</v>
      </c>
      <c r="B119" s="30" t="s">
        <v>16</v>
      </c>
      <c r="C119" s="31" t="s">
        <v>7</v>
      </c>
      <c r="D119" s="31" t="s">
        <v>128</v>
      </c>
      <c r="E119" s="32">
        <v>6162818.0521919997</v>
      </c>
      <c r="F119" s="32">
        <v>5657319.675908478</v>
      </c>
      <c r="G119" s="32">
        <v>4790905.1411840143</v>
      </c>
      <c r="H119" s="32">
        <v>4667188.7378635844</v>
      </c>
      <c r="I119" s="32">
        <v>4999154.240271477</v>
      </c>
      <c r="J119" s="32">
        <v>4918676.7984549999</v>
      </c>
      <c r="K119" s="32">
        <v>5105420.2245700005</v>
      </c>
      <c r="L119" s="32">
        <v>3789146.5329510998</v>
      </c>
      <c r="M119" s="32">
        <v>3734926.5163876005</v>
      </c>
      <c r="N119" s="32">
        <v>3539649.5341593996</v>
      </c>
      <c r="O119" s="32">
        <v>3445412.1828438002</v>
      </c>
      <c r="P119" s="32">
        <v>3333410.9190785997</v>
      </c>
      <c r="Q119" s="32">
        <v>3169832.5952359997</v>
      </c>
      <c r="R119" s="32">
        <v>2723445.7475649999</v>
      </c>
      <c r="S119" s="32">
        <v>2698541.0015720003</v>
      </c>
      <c r="T119" s="32">
        <v>2502895.6884679999</v>
      </c>
      <c r="U119" s="32">
        <v>2118684.4760419</v>
      </c>
      <c r="V119" s="32">
        <v>2137494.3275779998</v>
      </c>
      <c r="W119" s="32">
        <v>0</v>
      </c>
      <c r="X119" s="32">
        <v>0</v>
      </c>
      <c r="Y119" s="32">
        <v>0</v>
      </c>
      <c r="Z119" s="32">
        <v>0</v>
      </c>
      <c r="AA119" s="32">
        <v>4129241.5858255001</v>
      </c>
      <c r="AB119" s="32">
        <v>0</v>
      </c>
      <c r="AC119" s="32">
        <v>0</v>
      </c>
      <c r="AD119" s="32">
        <v>4909020.8879029993</v>
      </c>
      <c r="AE119" s="32">
        <v>6203403.3102074992</v>
      </c>
      <c r="AF119" s="32">
        <v>7150390.3800301002</v>
      </c>
      <c r="AG119" s="32">
        <v>7677870.936534401</v>
      </c>
      <c r="AH119" s="32">
        <v>0</v>
      </c>
      <c r="AI119" s="32">
        <v>0</v>
      </c>
      <c r="AJ119" s="32">
        <v>2618315.6078647999</v>
      </c>
      <c r="AK119" s="32">
        <v>4253547.3038215004</v>
      </c>
      <c r="AL119" s="32">
        <v>2589715.8728780001</v>
      </c>
    </row>
    <row r="120" spans="1:38" ht="15" customHeight="1" outlineLevel="1" x14ac:dyDescent="0.25">
      <c r="A120" s="30" t="s">
        <v>8</v>
      </c>
      <c r="B120" s="30" t="s">
        <v>16</v>
      </c>
      <c r="C120" s="31" t="s">
        <v>7</v>
      </c>
      <c r="D120" s="31" t="s">
        <v>129</v>
      </c>
      <c r="E120" s="32">
        <v>35284282.733373001</v>
      </c>
      <c r="F120" s="32">
        <v>34243749.473054796</v>
      </c>
      <c r="G120" s="32">
        <v>34739437.582416669</v>
      </c>
      <c r="H120" s="32">
        <v>34682291.763211027</v>
      </c>
      <c r="I120" s="32">
        <v>34186151.109799579</v>
      </c>
      <c r="J120" s="32">
        <v>51833325.322935</v>
      </c>
      <c r="K120" s="32">
        <v>42208355.528080009</v>
      </c>
      <c r="L120" s="32">
        <v>43337805.568199702</v>
      </c>
      <c r="M120" s="32">
        <v>42059860.998284198</v>
      </c>
      <c r="N120" s="32">
        <v>41848317.7563022</v>
      </c>
      <c r="O120" s="32">
        <v>43949508.015777104</v>
      </c>
      <c r="P120" s="32">
        <v>40830128.667159609</v>
      </c>
      <c r="Q120" s="32">
        <v>47889354.806262001</v>
      </c>
      <c r="R120" s="32">
        <v>42299649.317752995</v>
      </c>
      <c r="S120" s="32">
        <v>38801710.182953998</v>
      </c>
      <c r="T120" s="32">
        <v>26431557.567986999</v>
      </c>
      <c r="U120" s="32">
        <v>28994721.822386108</v>
      </c>
      <c r="V120" s="32">
        <v>25788906.861111999</v>
      </c>
      <c r="W120" s="32">
        <v>27101064.148087997</v>
      </c>
      <c r="X120" s="32">
        <v>26503074.193199515</v>
      </c>
      <c r="Y120" s="32">
        <v>26043646.285011999</v>
      </c>
      <c r="Z120" s="32">
        <v>28859314.238162398</v>
      </c>
      <c r="AA120" s="32">
        <v>31744221.340397395</v>
      </c>
      <c r="AB120" s="32">
        <v>32109344.615633</v>
      </c>
      <c r="AC120" s="32">
        <v>32803806.533290002</v>
      </c>
      <c r="AD120" s="32">
        <v>31622567.761309098</v>
      </c>
      <c r="AE120" s="32">
        <v>29733685.229026992</v>
      </c>
      <c r="AF120" s="32">
        <v>31186362.782391898</v>
      </c>
      <c r="AG120" s="32">
        <v>20774861.536357198</v>
      </c>
      <c r="AH120" s="32">
        <v>23115747.818737987</v>
      </c>
      <c r="AI120" s="32">
        <v>18307656.713600799</v>
      </c>
      <c r="AJ120" s="32">
        <v>15087962.044222003</v>
      </c>
      <c r="AK120" s="32">
        <v>14160824.239053007</v>
      </c>
      <c r="AL120" s="32">
        <v>14380717.017265201</v>
      </c>
    </row>
    <row r="121" spans="1:38" ht="15" customHeight="1" outlineLevel="1" x14ac:dyDescent="0.25">
      <c r="A121" s="30" t="s">
        <v>8</v>
      </c>
      <c r="B121" s="30" t="s">
        <v>16</v>
      </c>
      <c r="C121" s="31" t="s">
        <v>7</v>
      </c>
      <c r="D121" s="31" t="s">
        <v>130</v>
      </c>
      <c r="E121" s="32">
        <v>70249975.645491034</v>
      </c>
      <c r="F121" s="32">
        <v>75530725.415170908</v>
      </c>
      <c r="G121" s="32">
        <v>73269526.860399783</v>
      </c>
      <c r="H121" s="32">
        <v>76141572.298120797</v>
      </c>
      <c r="I121" s="32">
        <v>73848299.962128162</v>
      </c>
      <c r="J121" s="32">
        <v>48823528.285034999</v>
      </c>
      <c r="K121" s="32">
        <v>58846243.639944993</v>
      </c>
      <c r="L121" s="32">
        <v>56645939.454366699</v>
      </c>
      <c r="M121" s="32">
        <v>55260035.765075795</v>
      </c>
      <c r="N121" s="32">
        <v>54321752.503146708</v>
      </c>
      <c r="O121" s="32">
        <v>55565227.869308896</v>
      </c>
      <c r="P121" s="32">
        <v>56474203.194153383</v>
      </c>
      <c r="Q121" s="32">
        <v>54693135.837118</v>
      </c>
      <c r="R121" s="32">
        <v>59016029.754361995</v>
      </c>
      <c r="S121" s="32">
        <v>55437843.871652521</v>
      </c>
      <c r="T121" s="32">
        <v>48237210.519216001</v>
      </c>
      <c r="U121" s="32">
        <v>56578155.6320052</v>
      </c>
      <c r="V121" s="32">
        <v>55983612.423638016</v>
      </c>
      <c r="W121" s="32">
        <v>46301886.691216998</v>
      </c>
      <c r="X121" s="32">
        <v>46430794.939432301</v>
      </c>
      <c r="Y121" s="32">
        <v>46684776.450571999</v>
      </c>
      <c r="Z121" s="32">
        <v>46338198.344695322</v>
      </c>
      <c r="AA121" s="32">
        <v>48726244.638079599</v>
      </c>
      <c r="AB121" s="32">
        <v>49519555.046063006</v>
      </c>
      <c r="AC121" s="32">
        <v>49752315.65240369</v>
      </c>
      <c r="AD121" s="32">
        <v>50289390.121824011</v>
      </c>
      <c r="AE121" s="32">
        <v>49565603.482830994</v>
      </c>
      <c r="AF121" s="32">
        <v>48531140.873302296</v>
      </c>
      <c r="AG121" s="32">
        <v>40684951.264486</v>
      </c>
      <c r="AH121" s="32">
        <v>44992556.911959998</v>
      </c>
      <c r="AI121" s="32">
        <v>34411416.628289595</v>
      </c>
      <c r="AJ121" s="32">
        <v>33919761.679785602</v>
      </c>
      <c r="AK121" s="32">
        <v>32038614.449753501</v>
      </c>
      <c r="AL121" s="32">
        <v>29937864.623364214</v>
      </c>
    </row>
    <row r="122" spans="1:38" ht="15" customHeight="1" outlineLevel="1" x14ac:dyDescent="0.25">
      <c r="A122" s="30" t="s">
        <v>8</v>
      </c>
      <c r="B122" s="30" t="s">
        <v>16</v>
      </c>
      <c r="C122" s="31" t="s">
        <v>7</v>
      </c>
      <c r="D122" s="31" t="s">
        <v>131</v>
      </c>
      <c r="E122" s="32">
        <v>28963216.781071998</v>
      </c>
      <c r="F122" s="32">
        <v>29111568.6720047</v>
      </c>
      <c r="G122" s="32">
        <v>28615549.50065865</v>
      </c>
      <c r="H122" s="32">
        <v>28331642.945535552</v>
      </c>
      <c r="I122" s="32">
        <v>24056459.298233896</v>
      </c>
      <c r="J122" s="32">
        <v>24347408.097705003</v>
      </c>
      <c r="K122" s="32">
        <v>21810943.818390001</v>
      </c>
      <c r="L122" s="32">
        <v>20941645.777648598</v>
      </c>
      <c r="M122" s="32">
        <v>21387880.626760997</v>
      </c>
      <c r="N122" s="32">
        <v>20870803.042252101</v>
      </c>
      <c r="O122" s="32">
        <v>19557276.559818797</v>
      </c>
      <c r="P122" s="32">
        <v>19842936.237355597</v>
      </c>
      <c r="Q122" s="32">
        <v>20888833.558180004</v>
      </c>
      <c r="R122" s="32">
        <v>20754283.701053999</v>
      </c>
      <c r="S122" s="32">
        <v>21380902.121496499</v>
      </c>
      <c r="T122" s="32">
        <v>16413555.294249002</v>
      </c>
      <c r="U122" s="32">
        <v>15081038.742593702</v>
      </c>
      <c r="V122" s="32">
        <v>15215251.915107001</v>
      </c>
      <c r="W122" s="32">
        <v>15741354.812109999</v>
      </c>
      <c r="X122" s="32">
        <v>15174106.4276191</v>
      </c>
      <c r="Y122" s="32">
        <v>13742173.777727999</v>
      </c>
      <c r="Z122" s="32">
        <v>13011829.647299901</v>
      </c>
      <c r="AA122" s="32">
        <v>16683826.777627636</v>
      </c>
      <c r="AB122" s="32">
        <v>17168091.452877</v>
      </c>
      <c r="AC122" s="32">
        <v>17157800.316730157</v>
      </c>
      <c r="AD122" s="32">
        <v>17710807.511173747</v>
      </c>
      <c r="AE122" s="32">
        <v>19058662.816153999</v>
      </c>
      <c r="AF122" s="32">
        <v>18310550.413851999</v>
      </c>
      <c r="AG122" s="32">
        <v>16736334.979840398</v>
      </c>
      <c r="AH122" s="32">
        <v>15470017.811410001</v>
      </c>
      <c r="AI122" s="32">
        <v>11962928.670001799</v>
      </c>
      <c r="AJ122" s="32">
        <v>11747006.098541997</v>
      </c>
      <c r="AK122" s="32">
        <v>10249792.778844001</v>
      </c>
      <c r="AL122" s="32">
        <v>9263088.7237924002</v>
      </c>
    </row>
    <row r="123" spans="1:38" ht="15" customHeight="1" outlineLevel="1" x14ac:dyDescent="0.25">
      <c r="A123" s="30" t="s">
        <v>8</v>
      </c>
      <c r="B123" s="30" t="s">
        <v>16</v>
      </c>
      <c r="C123" s="31" t="s">
        <v>7</v>
      </c>
      <c r="D123" s="31" t="s">
        <v>132</v>
      </c>
      <c r="E123" s="32">
        <v>0</v>
      </c>
      <c r="F123" s="32">
        <v>0</v>
      </c>
      <c r="G123" s="32">
        <v>0</v>
      </c>
      <c r="H123" s="32">
        <v>0</v>
      </c>
      <c r="I123" s="32">
        <v>0</v>
      </c>
      <c r="J123" s="32">
        <v>0</v>
      </c>
      <c r="K123" s="32">
        <v>0</v>
      </c>
      <c r="L123" s="32">
        <v>0</v>
      </c>
      <c r="M123" s="32">
        <v>0</v>
      </c>
      <c r="N123" s="32">
        <v>0</v>
      </c>
      <c r="O123" s="32">
        <v>0</v>
      </c>
      <c r="P123" s="32" t="s">
        <v>285</v>
      </c>
      <c r="Q123" s="32">
        <v>0</v>
      </c>
      <c r="R123" s="32">
        <v>0</v>
      </c>
      <c r="S123" s="32" t="s">
        <v>285</v>
      </c>
      <c r="T123" s="32">
        <v>0</v>
      </c>
      <c r="U123" s="32">
        <v>0</v>
      </c>
      <c r="V123" s="32">
        <v>0</v>
      </c>
      <c r="W123" s="32" t="s">
        <v>285</v>
      </c>
      <c r="X123" s="32">
        <v>0</v>
      </c>
      <c r="Y123" s="32">
        <v>0</v>
      </c>
      <c r="Z123" s="32">
        <v>0</v>
      </c>
      <c r="AA123" s="32">
        <v>0</v>
      </c>
      <c r="AB123" s="32">
        <v>0</v>
      </c>
      <c r="AC123" s="32">
        <v>0</v>
      </c>
      <c r="AD123" s="32">
        <v>0</v>
      </c>
      <c r="AE123" s="32">
        <v>0</v>
      </c>
      <c r="AF123" s="32">
        <v>0</v>
      </c>
      <c r="AG123" s="32">
        <v>0</v>
      </c>
      <c r="AH123" s="32">
        <v>0</v>
      </c>
      <c r="AI123" s="32">
        <v>0</v>
      </c>
      <c r="AJ123" s="32">
        <v>0</v>
      </c>
      <c r="AK123" s="32">
        <v>0</v>
      </c>
      <c r="AL123" s="32">
        <v>0</v>
      </c>
    </row>
    <row r="124" spans="1:38" ht="15" customHeight="1" outlineLevel="1" x14ac:dyDescent="0.25">
      <c r="A124" s="30" t="s">
        <v>8</v>
      </c>
      <c r="B124" s="30" t="s">
        <v>16</v>
      </c>
      <c r="C124" s="31" t="s">
        <v>7</v>
      </c>
      <c r="D124" s="31" t="s">
        <v>133</v>
      </c>
      <c r="E124" s="32">
        <v>38472382.335685</v>
      </c>
      <c r="F124" s="32">
        <v>39753959.819478199</v>
      </c>
      <c r="G124" s="32">
        <v>39830537.539969295</v>
      </c>
      <c r="H124" s="32">
        <v>39092260.525264487</v>
      </c>
      <c r="I124" s="32">
        <v>36465469.211347327</v>
      </c>
      <c r="J124" s="32">
        <v>40581765.169559985</v>
      </c>
      <c r="K124" s="32">
        <v>43173473.920114987</v>
      </c>
      <c r="L124" s="32">
        <v>41222915.806348205</v>
      </c>
      <c r="M124" s="32">
        <v>40866993.149505801</v>
      </c>
      <c r="N124" s="32">
        <v>40595190.614810295</v>
      </c>
      <c r="O124" s="32">
        <v>39830732.058452606</v>
      </c>
      <c r="P124" s="32">
        <v>62938049.96837122</v>
      </c>
      <c r="Q124" s="32">
        <v>65811127.905585982</v>
      </c>
      <c r="R124" s="32">
        <v>65748675.169780999</v>
      </c>
      <c r="S124" s="32">
        <v>64108822.805175997</v>
      </c>
      <c r="T124" s="32">
        <v>62243290.734849982</v>
      </c>
      <c r="U124" s="32">
        <v>61455421.457894191</v>
      </c>
      <c r="V124" s="32">
        <v>62343593.169934995</v>
      </c>
      <c r="W124" s="32">
        <v>60098334.229666993</v>
      </c>
      <c r="X124" s="32">
        <v>58197966.534729913</v>
      </c>
      <c r="Y124" s="32">
        <v>54879946.696179986</v>
      </c>
      <c r="Z124" s="32">
        <v>52010182.276193</v>
      </c>
      <c r="AA124" s="32">
        <v>54026810.231143616</v>
      </c>
      <c r="AB124" s="32">
        <v>54603493.607575513</v>
      </c>
      <c r="AC124" s="32">
        <v>53545641.926309407</v>
      </c>
      <c r="AD124" s="32">
        <v>51381997.511712201</v>
      </c>
      <c r="AE124" s="32">
        <v>53999283.124155998</v>
      </c>
      <c r="AF124" s="32">
        <v>50610744.129891716</v>
      </c>
      <c r="AG124" s="32">
        <v>22501956.5647332</v>
      </c>
      <c r="AH124" s="32">
        <v>41018052.850509994</v>
      </c>
      <c r="AI124" s="32">
        <v>36354760.045747995</v>
      </c>
      <c r="AJ124" s="32">
        <v>34034329.21431081</v>
      </c>
      <c r="AK124" s="32">
        <v>34014068.185918987</v>
      </c>
      <c r="AL124" s="32">
        <v>29586375.738951199</v>
      </c>
    </row>
    <row r="125" spans="1:38" ht="15" customHeight="1" outlineLevel="1" x14ac:dyDescent="0.25">
      <c r="A125" s="30" t="s">
        <v>8</v>
      </c>
      <c r="B125" s="30" t="s">
        <v>16</v>
      </c>
      <c r="C125" s="31" t="s">
        <v>7</v>
      </c>
      <c r="D125" s="31" t="s">
        <v>134</v>
      </c>
      <c r="E125" s="32">
        <v>43385515.594832003</v>
      </c>
      <c r="F125" s="32">
        <v>29289599.772037968</v>
      </c>
      <c r="G125" s="32">
        <v>28701129.804823872</v>
      </c>
      <c r="H125" s="32">
        <v>30587865.467481993</v>
      </c>
      <c r="I125" s="32">
        <v>29510227.115767859</v>
      </c>
      <c r="J125" s="32">
        <v>21411746.121290002</v>
      </c>
      <c r="K125" s="32">
        <v>19605711.178955</v>
      </c>
      <c r="L125" s="32">
        <v>19445189.508838199</v>
      </c>
      <c r="M125" s="32">
        <v>18393300.850396805</v>
      </c>
      <c r="N125" s="32">
        <v>17874494.530703299</v>
      </c>
      <c r="O125" s="32">
        <v>17638977.745469101</v>
      </c>
      <c r="P125" s="32">
        <v>17069022.8650348</v>
      </c>
      <c r="Q125" s="32">
        <v>19706861.410512</v>
      </c>
      <c r="R125" s="32">
        <v>18840998.376713004</v>
      </c>
      <c r="S125" s="32">
        <v>19445534.203450501</v>
      </c>
      <c r="T125" s="32">
        <v>19054879.105934996</v>
      </c>
      <c r="U125" s="32">
        <v>17065062.063041601</v>
      </c>
      <c r="V125" s="32">
        <v>17518978.787073001</v>
      </c>
      <c r="W125" s="32">
        <v>18495060.313718501</v>
      </c>
      <c r="X125" s="32">
        <v>15306827.675963601</v>
      </c>
      <c r="Y125" s="32">
        <v>16731271.067136001</v>
      </c>
      <c r="Z125" s="32">
        <v>15694452.401448</v>
      </c>
      <c r="AA125" s="32">
        <v>16845357.9979081</v>
      </c>
      <c r="AB125" s="32">
        <v>17324795.637592003</v>
      </c>
      <c r="AC125" s="32">
        <v>18838421.301130496</v>
      </c>
      <c r="AD125" s="32">
        <v>19091983.3924243</v>
      </c>
      <c r="AE125" s="32">
        <v>19143488.8127295</v>
      </c>
      <c r="AF125" s="32">
        <v>18864313.277496498</v>
      </c>
      <c r="AG125" s="32">
        <v>16358351.104868798</v>
      </c>
      <c r="AH125" s="32">
        <v>15822662.312964004</v>
      </c>
      <c r="AI125" s="32">
        <v>14267947.365386602</v>
      </c>
      <c r="AJ125" s="32">
        <v>11332640.473341201</v>
      </c>
      <c r="AK125" s="32">
        <v>11954581.846579501</v>
      </c>
      <c r="AL125" s="32">
        <v>11963343.615453999</v>
      </c>
    </row>
    <row r="126" spans="1:38" ht="15" customHeight="1" outlineLevel="1" x14ac:dyDescent="0.25">
      <c r="A126" s="30" t="s">
        <v>8</v>
      </c>
      <c r="B126" s="30" t="s">
        <v>16</v>
      </c>
      <c r="C126" s="31" t="s">
        <v>7</v>
      </c>
      <c r="D126" s="31" t="s">
        <v>135</v>
      </c>
      <c r="E126" s="32">
        <v>6630009</v>
      </c>
      <c r="F126" s="32">
        <v>0</v>
      </c>
      <c r="G126" s="32">
        <v>0</v>
      </c>
      <c r="H126" s="32">
        <v>0</v>
      </c>
      <c r="I126" s="32">
        <v>0</v>
      </c>
      <c r="J126" s="32">
        <v>43929872.047604993</v>
      </c>
      <c r="K126" s="32">
        <v>44012610.503205001</v>
      </c>
      <c r="L126" s="32">
        <v>42845134.474150896</v>
      </c>
      <c r="M126" s="32">
        <v>42336790.886063799</v>
      </c>
      <c r="N126" s="32">
        <v>41607442.753111497</v>
      </c>
      <c r="O126" s="32">
        <v>38168239.134075001</v>
      </c>
      <c r="P126" s="32">
        <v>0</v>
      </c>
      <c r="Q126" s="32">
        <v>0</v>
      </c>
      <c r="R126" s="32">
        <v>0</v>
      </c>
      <c r="S126" s="32">
        <v>0</v>
      </c>
      <c r="T126" s="32">
        <v>43609897.494278006</v>
      </c>
      <c r="U126" s="32">
        <v>42465256.694396108</v>
      </c>
      <c r="V126" s="32">
        <v>41591844.092879996</v>
      </c>
      <c r="W126" s="32">
        <v>41326742.960015997</v>
      </c>
      <c r="X126" s="32">
        <v>40501359.398149997</v>
      </c>
      <c r="Y126" s="32">
        <v>40405283.659759998</v>
      </c>
      <c r="Z126" s="32">
        <v>22323553.813616496</v>
      </c>
      <c r="AA126" s="32">
        <v>22509549.901303601</v>
      </c>
      <c r="AB126" s="32">
        <v>24529931.942797996</v>
      </c>
      <c r="AC126" s="32">
        <v>24391848.950809501</v>
      </c>
      <c r="AD126" s="32">
        <v>23772770.187238801</v>
      </c>
      <c r="AE126" s="32">
        <v>26753882.187450498</v>
      </c>
      <c r="AF126" s="32">
        <v>26903453.130723499</v>
      </c>
      <c r="AG126" s="32">
        <v>19754005.400096402</v>
      </c>
      <c r="AH126" s="32">
        <v>18872447.557528</v>
      </c>
      <c r="AI126" s="32">
        <v>15321011.033927802</v>
      </c>
      <c r="AJ126" s="32">
        <v>13785806.544441599</v>
      </c>
      <c r="AK126" s="32">
        <v>15347993.532179505</v>
      </c>
      <c r="AL126" s="32">
        <v>16151134.052207399</v>
      </c>
    </row>
    <row r="127" spans="1:38" ht="15" customHeight="1" outlineLevel="1" x14ac:dyDescent="0.25">
      <c r="A127" s="30" t="s">
        <v>8</v>
      </c>
      <c r="B127" s="30" t="s">
        <v>16</v>
      </c>
      <c r="C127" s="31" t="s">
        <v>7</v>
      </c>
      <c r="D127" s="31" t="s">
        <v>136</v>
      </c>
      <c r="E127" s="32">
        <v>17056612.304642998</v>
      </c>
      <c r="F127" s="32">
        <v>31689112.612353735</v>
      </c>
      <c r="G127" s="32">
        <v>29736259.293452971</v>
      </c>
      <c r="H127" s="32">
        <v>30376593.703825377</v>
      </c>
      <c r="I127" s="32">
        <v>28578852.726625063</v>
      </c>
      <c r="J127" s="32">
        <v>34465098.586830005</v>
      </c>
      <c r="K127" s="32">
        <v>22442758.061475001</v>
      </c>
      <c r="L127" s="32">
        <v>22568713.292755201</v>
      </c>
      <c r="M127" s="32">
        <v>21315430.412693799</v>
      </c>
      <c r="N127" s="32">
        <v>21770341.1994754</v>
      </c>
      <c r="O127" s="32">
        <v>22748837.937337</v>
      </c>
      <c r="P127" s="32">
        <v>21701451.9270912</v>
      </c>
      <c r="Q127" s="32">
        <v>21311117.901051998</v>
      </c>
      <c r="R127" s="32">
        <v>22338624.877360996</v>
      </c>
      <c r="S127" s="32">
        <v>22397176.310769998</v>
      </c>
      <c r="T127" s="32">
        <v>22380800.715103004</v>
      </c>
      <c r="U127" s="32">
        <v>21753519.202727299</v>
      </c>
      <c r="V127" s="32">
        <v>22424620.673271999</v>
      </c>
      <c r="W127" s="32">
        <v>22047750.198400505</v>
      </c>
      <c r="X127" s="32">
        <v>21188224.515406098</v>
      </c>
      <c r="Y127" s="32">
        <v>22064137.682256002</v>
      </c>
      <c r="Z127" s="32">
        <v>21936305.906062394</v>
      </c>
      <c r="AA127" s="32">
        <v>25329780.911659896</v>
      </c>
      <c r="AB127" s="32">
        <v>28613231.117648005</v>
      </c>
      <c r="AC127" s="32">
        <v>22665167.311899099</v>
      </c>
      <c r="AD127" s="32">
        <v>22491235.6900445</v>
      </c>
      <c r="AE127" s="32">
        <v>23025697.002083998</v>
      </c>
      <c r="AF127" s="32">
        <v>21194880.710724004</v>
      </c>
      <c r="AG127" s="32">
        <v>18185426.070142798</v>
      </c>
      <c r="AH127" s="32">
        <v>22296935.765376002</v>
      </c>
      <c r="AI127" s="32">
        <v>18670424.245382495</v>
      </c>
      <c r="AJ127" s="32">
        <v>18852690.442242399</v>
      </c>
      <c r="AK127" s="32">
        <v>14433579.455312001</v>
      </c>
      <c r="AL127" s="32">
        <v>16000486.066091804</v>
      </c>
    </row>
    <row r="128" spans="1:38" ht="15" customHeight="1" outlineLevel="1" x14ac:dyDescent="0.25">
      <c r="A128" s="30" t="s">
        <v>8</v>
      </c>
      <c r="B128" s="30" t="s">
        <v>16</v>
      </c>
      <c r="C128" s="31" t="s">
        <v>7</v>
      </c>
      <c r="D128" s="31" t="s">
        <v>137</v>
      </c>
      <c r="E128" s="32">
        <v>0</v>
      </c>
      <c r="F128" s="32">
        <v>0</v>
      </c>
      <c r="G128" s="32">
        <v>0</v>
      </c>
      <c r="H128" s="32">
        <v>0</v>
      </c>
      <c r="I128" s="32">
        <v>0</v>
      </c>
      <c r="J128" s="32">
        <v>0</v>
      </c>
      <c r="K128" s="32">
        <v>0</v>
      </c>
      <c r="L128" s="32">
        <v>0</v>
      </c>
      <c r="M128" s="32">
        <v>0</v>
      </c>
      <c r="N128" s="32">
        <v>0</v>
      </c>
      <c r="O128" s="32">
        <v>0</v>
      </c>
      <c r="P128" s="32">
        <v>0</v>
      </c>
      <c r="Q128" s="32">
        <v>0</v>
      </c>
      <c r="R128" s="32">
        <v>0</v>
      </c>
      <c r="S128" s="32">
        <v>0</v>
      </c>
      <c r="T128" s="32">
        <v>0</v>
      </c>
      <c r="U128" s="32">
        <v>0</v>
      </c>
      <c r="V128" s="32">
        <v>0</v>
      </c>
      <c r="W128" s="32">
        <v>0</v>
      </c>
      <c r="X128" s="32">
        <v>0</v>
      </c>
      <c r="Y128" s="32">
        <v>0</v>
      </c>
      <c r="Z128" s="32">
        <v>0</v>
      </c>
      <c r="AA128" s="32">
        <v>0</v>
      </c>
      <c r="AB128" s="32">
        <v>0</v>
      </c>
      <c r="AC128" s="32">
        <v>0</v>
      </c>
      <c r="AD128" s="32">
        <v>0</v>
      </c>
      <c r="AE128" s="32">
        <v>0</v>
      </c>
      <c r="AF128" s="32">
        <v>0</v>
      </c>
      <c r="AG128" s="32" t="s">
        <v>285</v>
      </c>
      <c r="AH128" s="32">
        <v>0</v>
      </c>
      <c r="AI128" s="32">
        <v>0</v>
      </c>
      <c r="AJ128" s="32">
        <v>0</v>
      </c>
      <c r="AK128" s="32" t="s">
        <v>285</v>
      </c>
      <c r="AL128" s="32" t="s">
        <v>285</v>
      </c>
    </row>
    <row r="129" spans="1:38" ht="15" customHeight="1" outlineLevel="1" x14ac:dyDescent="0.25">
      <c r="A129" s="30" t="s">
        <v>8</v>
      </c>
      <c r="B129" s="30" t="s">
        <v>16</v>
      </c>
      <c r="C129" s="31" t="s">
        <v>7</v>
      </c>
      <c r="D129" s="31" t="s">
        <v>138</v>
      </c>
      <c r="E129" s="32">
        <v>9411244.0854350012</v>
      </c>
      <c r="F129" s="32">
        <v>9399930.9053162765</v>
      </c>
      <c r="G129" s="32">
        <v>9159378.8874781895</v>
      </c>
      <c r="H129" s="32">
        <v>9089544.4468862489</v>
      </c>
      <c r="I129" s="32">
        <v>8981418.5792773385</v>
      </c>
      <c r="J129" s="32">
        <v>8813293.1316250004</v>
      </c>
      <c r="K129" s="32">
        <v>6668836.259300001</v>
      </c>
      <c r="L129" s="32">
        <v>6550087.4588024002</v>
      </c>
      <c r="M129" s="32">
        <v>5465983.1540762</v>
      </c>
      <c r="N129" s="32">
        <v>5634697.5864740992</v>
      </c>
      <c r="O129" s="32">
        <v>5196601.8989982996</v>
      </c>
      <c r="P129" s="32">
        <v>5009109.2184672002</v>
      </c>
      <c r="Q129" s="32">
        <v>5122232.0674879998</v>
      </c>
      <c r="R129" s="32">
        <v>5178721.4640279999</v>
      </c>
      <c r="S129" s="32">
        <v>5165751.9419099996</v>
      </c>
      <c r="T129" s="32">
        <v>4480121.6492810007</v>
      </c>
      <c r="U129" s="32">
        <v>4614240.0308747999</v>
      </c>
      <c r="V129" s="32">
        <v>4570270.4550669994</v>
      </c>
      <c r="W129" s="32">
        <v>5078949.4325244995</v>
      </c>
      <c r="X129" s="32">
        <v>5155853.4007779006</v>
      </c>
      <c r="Y129" s="32">
        <v>4950141.3017039998</v>
      </c>
      <c r="Z129" s="32">
        <v>5411163.7065792</v>
      </c>
      <c r="AA129" s="32">
        <v>7253212.8730976004</v>
      </c>
      <c r="AB129" s="32">
        <v>8242724.149495</v>
      </c>
      <c r="AC129" s="32">
        <v>8728783.0232880004</v>
      </c>
      <c r="AD129" s="32">
        <v>9192244.0608205013</v>
      </c>
      <c r="AE129" s="32">
        <v>9360940.9526819997</v>
      </c>
      <c r="AF129" s="32">
        <v>9335649.8231923003</v>
      </c>
      <c r="AG129" s="32">
        <v>8290146.643823199</v>
      </c>
      <c r="AH129" s="32">
        <v>7333309.8466299996</v>
      </c>
      <c r="AI129" s="32">
        <v>5870954.7357698996</v>
      </c>
      <c r="AJ129" s="32">
        <v>7467491.8930751998</v>
      </c>
      <c r="AK129" s="32">
        <v>8812870.935374001</v>
      </c>
      <c r="AL129" s="32">
        <v>4521155.0296735996</v>
      </c>
    </row>
    <row r="130" spans="1:38" ht="15" customHeight="1" outlineLevel="1" x14ac:dyDescent="0.25">
      <c r="A130" s="30" t="s">
        <v>8</v>
      </c>
      <c r="B130" s="30" t="s">
        <v>16</v>
      </c>
      <c r="C130" s="31" t="s">
        <v>7</v>
      </c>
      <c r="D130" s="31" t="s">
        <v>139</v>
      </c>
      <c r="E130" s="32">
        <v>17525471.879338004</v>
      </c>
      <c r="F130" s="32">
        <v>18629037.808471367</v>
      </c>
      <c r="G130" s="32">
        <v>18139541.838634614</v>
      </c>
      <c r="H130" s="32">
        <v>18782979.292119242</v>
      </c>
      <c r="I130" s="32">
        <v>17028517.661221873</v>
      </c>
      <c r="J130" s="32">
        <v>16375352.722964996</v>
      </c>
      <c r="K130" s="32">
        <v>17813129.706099998</v>
      </c>
      <c r="L130" s="32">
        <v>17148662.6989244</v>
      </c>
      <c r="M130" s="32">
        <v>15924222.028707199</v>
      </c>
      <c r="N130" s="32">
        <v>16633427.709734902</v>
      </c>
      <c r="O130" s="32">
        <v>16409190.622378699</v>
      </c>
      <c r="P130" s="32">
        <v>17326169.439011399</v>
      </c>
      <c r="Q130" s="32">
        <v>17807531.567005999</v>
      </c>
      <c r="R130" s="32">
        <v>18967894.079524003</v>
      </c>
      <c r="S130" s="32">
        <v>18156662.484935001</v>
      </c>
      <c r="T130" s="32">
        <v>16712014.303733999</v>
      </c>
      <c r="U130" s="32">
        <v>14754838.036257697</v>
      </c>
      <c r="V130" s="32">
        <v>15511971.227314999</v>
      </c>
      <c r="W130" s="32">
        <v>15099746.139547501</v>
      </c>
      <c r="X130" s="32">
        <v>16571833.162078798</v>
      </c>
      <c r="Y130" s="32">
        <v>16417016.412403999</v>
      </c>
      <c r="Z130" s="32">
        <v>17363419.626103796</v>
      </c>
      <c r="AA130" s="32">
        <v>18845510.701717</v>
      </c>
      <c r="AB130" s="32">
        <v>19900026.702535003</v>
      </c>
      <c r="AC130" s="32">
        <v>20100438.265358903</v>
      </c>
      <c r="AD130" s="32">
        <v>19529159.1958296</v>
      </c>
      <c r="AE130" s="32">
        <v>19049906.246653505</v>
      </c>
      <c r="AF130" s="32">
        <v>17991329.0905696</v>
      </c>
      <c r="AG130" s="32">
        <v>13730739.771905601</v>
      </c>
      <c r="AH130" s="32">
        <v>12681553.177788001</v>
      </c>
      <c r="AI130" s="32">
        <v>10750179.292491201</v>
      </c>
      <c r="AJ130" s="32">
        <v>13049643.032078799</v>
      </c>
      <c r="AK130" s="32">
        <v>15452038.426951</v>
      </c>
      <c r="AL130" s="32">
        <v>12290383.091490798</v>
      </c>
    </row>
    <row r="131" spans="1:38" ht="15" customHeight="1" outlineLevel="1" x14ac:dyDescent="0.25">
      <c r="A131" s="30" t="s">
        <v>8</v>
      </c>
      <c r="B131" s="30" t="s">
        <v>16</v>
      </c>
      <c r="C131" s="31" t="s">
        <v>7</v>
      </c>
      <c r="D131" s="31" t="s">
        <v>140</v>
      </c>
      <c r="E131" s="32">
        <v>15416278.917430002</v>
      </c>
      <c r="F131" s="32">
        <v>15609432.172561208</v>
      </c>
      <c r="G131" s="32">
        <v>16012801.143895157</v>
      </c>
      <c r="H131" s="32">
        <v>16186200.769396406</v>
      </c>
      <c r="I131" s="32">
        <v>15971100.044510243</v>
      </c>
      <c r="J131" s="32">
        <v>13702429.007989999</v>
      </c>
      <c r="K131" s="32">
        <v>17308069.67399</v>
      </c>
      <c r="L131" s="32">
        <v>17580672.618752904</v>
      </c>
      <c r="M131" s="32">
        <v>16032029.845309</v>
      </c>
      <c r="N131" s="32">
        <v>15835234.805511802</v>
      </c>
      <c r="O131" s="32">
        <v>12572136.140906401</v>
      </c>
      <c r="P131" s="32">
        <v>16054509.6268376</v>
      </c>
      <c r="Q131" s="32">
        <v>12736147.365637999</v>
      </c>
      <c r="R131" s="32">
        <v>13090571.179650996</v>
      </c>
      <c r="S131" s="32">
        <v>16539828.782586502</v>
      </c>
      <c r="T131" s="32">
        <v>16132776.224253997</v>
      </c>
      <c r="U131" s="32">
        <v>13187904.987405702</v>
      </c>
      <c r="V131" s="32">
        <v>15254186.202142995</v>
      </c>
      <c r="W131" s="32">
        <v>15695032.525786001</v>
      </c>
      <c r="X131" s="32">
        <v>15213279.612778496</v>
      </c>
      <c r="Y131" s="32">
        <v>12757530.361732</v>
      </c>
      <c r="Z131" s="32">
        <v>13957962.163166599</v>
      </c>
      <c r="AA131" s="32">
        <v>15046432.011321099</v>
      </c>
      <c r="AB131" s="32">
        <v>15944801.234563999</v>
      </c>
      <c r="AC131" s="32">
        <v>18121777.429152001</v>
      </c>
      <c r="AD131" s="32">
        <v>18111761.915968399</v>
      </c>
      <c r="AE131" s="32">
        <v>17969071.884623498</v>
      </c>
      <c r="AF131" s="32">
        <v>17872470.084557001</v>
      </c>
      <c r="AG131" s="32">
        <v>14483075.104332399</v>
      </c>
      <c r="AH131" s="32">
        <v>14334304.737262001</v>
      </c>
      <c r="AI131" s="32">
        <v>10381879.616706301</v>
      </c>
      <c r="AJ131" s="32">
        <v>11722126.224821199</v>
      </c>
      <c r="AK131" s="32">
        <v>10344693.387523999</v>
      </c>
      <c r="AL131" s="32">
        <v>10736299.3419306</v>
      </c>
    </row>
    <row r="132" spans="1:38" ht="15" customHeight="1" outlineLevel="1" x14ac:dyDescent="0.25">
      <c r="A132" s="30" t="s">
        <v>8</v>
      </c>
      <c r="B132" s="30" t="s">
        <v>16</v>
      </c>
      <c r="C132" s="31" t="s">
        <v>7</v>
      </c>
      <c r="D132" s="31" t="s">
        <v>141</v>
      </c>
      <c r="E132" s="32">
        <v>17550168.893067997</v>
      </c>
      <c r="F132" s="32">
        <v>0</v>
      </c>
      <c r="G132" s="32">
        <v>17911770.2038479</v>
      </c>
      <c r="H132" s="32">
        <v>18059366.252354059</v>
      </c>
      <c r="I132" s="32">
        <v>15706805.036051851</v>
      </c>
      <c r="J132" s="32">
        <v>16859231.404790003</v>
      </c>
      <c r="K132" s="32">
        <v>17519300.359379999</v>
      </c>
      <c r="L132" s="32">
        <v>17558049.598808691</v>
      </c>
      <c r="M132" s="32">
        <v>18057002.893795397</v>
      </c>
      <c r="N132" s="32">
        <v>18400097.613836303</v>
      </c>
      <c r="O132" s="32">
        <v>19049722.480741702</v>
      </c>
      <c r="P132" s="32">
        <v>18821479.288954198</v>
      </c>
      <c r="Q132" s="32">
        <v>18117134.922634002</v>
      </c>
      <c r="R132" s="32">
        <v>18393459.468359001</v>
      </c>
      <c r="S132" s="32">
        <v>18322484.945595495</v>
      </c>
      <c r="T132" s="32">
        <v>18194467.884661999</v>
      </c>
      <c r="U132" s="32">
        <v>17608937.459484499</v>
      </c>
      <c r="V132" s="32">
        <v>18011435.125964001</v>
      </c>
      <c r="W132" s="32">
        <v>18427784.936231501</v>
      </c>
      <c r="X132" s="32">
        <v>17984457.961688001</v>
      </c>
      <c r="Y132" s="32">
        <v>16819555.047092002</v>
      </c>
      <c r="Z132" s="32">
        <v>16755384.134334102</v>
      </c>
      <c r="AA132" s="32">
        <v>19233821.295348801</v>
      </c>
      <c r="AB132" s="32">
        <v>20066606.802331001</v>
      </c>
      <c r="AC132" s="32">
        <v>20590408.866972297</v>
      </c>
      <c r="AD132" s="32">
        <v>20653916.4518709</v>
      </c>
      <c r="AE132" s="32">
        <v>21278162.559974499</v>
      </c>
      <c r="AF132" s="32">
        <v>20935587.378045604</v>
      </c>
      <c r="AG132" s="32">
        <v>19342273.051269602</v>
      </c>
      <c r="AH132" s="32">
        <v>18636431.386041999</v>
      </c>
      <c r="AI132" s="32">
        <v>14836531.135330399</v>
      </c>
      <c r="AJ132" s="32">
        <v>14687349.382260401</v>
      </c>
      <c r="AK132" s="32">
        <v>13601419.595454</v>
      </c>
      <c r="AL132" s="32">
        <v>13946029.109018801</v>
      </c>
    </row>
    <row r="133" spans="1:38" ht="15" customHeight="1" outlineLevel="1" x14ac:dyDescent="0.25">
      <c r="A133" s="30" t="s">
        <v>8</v>
      </c>
      <c r="B133" s="30" t="s">
        <v>16</v>
      </c>
      <c r="C133" s="31" t="s">
        <v>7</v>
      </c>
      <c r="D133" s="31" t="s">
        <v>142</v>
      </c>
      <c r="E133" s="32">
        <v>20424177.031594008</v>
      </c>
      <c r="F133" s="32">
        <v>20446974.63036456</v>
      </c>
      <c r="G133" s="32">
        <v>20211752.629316658</v>
      </c>
      <c r="H133" s="32">
        <v>20525143.394923672</v>
      </c>
      <c r="I133" s="32">
        <v>20149019.208312333</v>
      </c>
      <c r="J133" s="32">
        <v>20616792.658865005</v>
      </c>
      <c r="K133" s="32">
        <v>20023610.321515005</v>
      </c>
      <c r="L133" s="32">
        <v>19117419.813872404</v>
      </c>
      <c r="M133" s="32">
        <v>17415724.747288603</v>
      </c>
      <c r="N133" s="32">
        <v>17639018.657023299</v>
      </c>
      <c r="O133" s="32">
        <v>17694190.476099301</v>
      </c>
      <c r="P133" s="32">
        <v>18370283.83135641</v>
      </c>
      <c r="Q133" s="32">
        <v>18994624.154550001</v>
      </c>
      <c r="R133" s="32">
        <v>19483092.108868007</v>
      </c>
      <c r="S133" s="32">
        <v>19586040.820898991</v>
      </c>
      <c r="T133" s="32">
        <v>20154054.553856004</v>
      </c>
      <c r="U133" s="32">
        <v>19255654.5281789</v>
      </c>
      <c r="V133" s="32">
        <v>19527067.460809</v>
      </c>
      <c r="W133" s="32">
        <v>19509599.107340008</v>
      </c>
      <c r="X133" s="32">
        <v>20212990.923622012</v>
      </c>
      <c r="Y133" s="32">
        <v>18209746.119032003</v>
      </c>
      <c r="Z133" s="32">
        <v>19975212.721867699</v>
      </c>
      <c r="AA133" s="32">
        <v>24322680.649605896</v>
      </c>
      <c r="AB133" s="32">
        <v>26161224.166541502</v>
      </c>
      <c r="AC133" s="32">
        <v>25472035.8509496</v>
      </c>
      <c r="AD133" s="32">
        <v>27088108.441698395</v>
      </c>
      <c r="AE133" s="32">
        <v>28325916.262173496</v>
      </c>
      <c r="AF133" s="32">
        <v>26804636.925086796</v>
      </c>
      <c r="AG133" s="32">
        <v>20910235.863389999</v>
      </c>
      <c r="AH133" s="32">
        <v>22727876.570530001</v>
      </c>
      <c r="AI133" s="32">
        <v>19342315.707070898</v>
      </c>
      <c r="AJ133" s="32">
        <v>17461484.858631197</v>
      </c>
      <c r="AK133" s="32">
        <v>15363162.771368504</v>
      </c>
      <c r="AL133" s="32">
        <v>19645969.845677599</v>
      </c>
    </row>
    <row r="134" spans="1:38" ht="15" customHeight="1" outlineLevel="1" x14ac:dyDescent="0.25">
      <c r="A134" s="30" t="s">
        <v>8</v>
      </c>
      <c r="B134" s="30" t="s">
        <v>16</v>
      </c>
      <c r="C134" s="31" t="s">
        <v>7</v>
      </c>
      <c r="D134" s="31" t="s">
        <v>143</v>
      </c>
      <c r="E134" s="32">
        <v>33559411.628266998</v>
      </c>
      <c r="F134" s="32">
        <v>30660877.829455741</v>
      </c>
      <c r="G134" s="32">
        <v>36083665.771584727</v>
      </c>
      <c r="H134" s="32">
        <v>33470638.640117273</v>
      </c>
      <c r="I134" s="32">
        <v>32429710.483077116</v>
      </c>
      <c r="J134" s="32">
        <v>34458490.436525002</v>
      </c>
      <c r="K134" s="32">
        <v>34908136.562495008</v>
      </c>
      <c r="L134" s="32">
        <v>36297095.469629802</v>
      </c>
      <c r="M134" s="32">
        <v>34534717.034617603</v>
      </c>
      <c r="N134" s="32">
        <v>34546693.252995797</v>
      </c>
      <c r="O134" s="32">
        <v>35671874.687631302</v>
      </c>
      <c r="P134" s="32">
        <v>35651502.829252988</v>
      </c>
      <c r="Q134" s="32">
        <v>33989355.487859994</v>
      </c>
      <c r="R134" s="32">
        <v>32287245.016122006</v>
      </c>
      <c r="S134" s="32">
        <v>50306108.928876497</v>
      </c>
      <c r="T134" s="32">
        <v>50899017.713060006</v>
      </c>
      <c r="U134" s="32">
        <v>48960593.860829808</v>
      </c>
      <c r="V134" s="32">
        <v>46566483.816514999</v>
      </c>
      <c r="W134" s="32">
        <v>49851242.558114991</v>
      </c>
      <c r="X134" s="32">
        <v>48863924.92163901</v>
      </c>
      <c r="Y134" s="32">
        <v>46940503.320963994</v>
      </c>
      <c r="Z134" s="32">
        <v>43752112.310862601</v>
      </c>
      <c r="AA134" s="32">
        <v>45774172.664060012</v>
      </c>
      <c r="AB134" s="32">
        <v>76215613.711235508</v>
      </c>
      <c r="AC134" s="32">
        <v>72220084.057614297</v>
      </c>
      <c r="AD134" s="32">
        <v>72371288.040579602</v>
      </c>
      <c r="AE134" s="32">
        <v>75889938.887012988</v>
      </c>
      <c r="AF134" s="32">
        <v>74926453.448345795</v>
      </c>
      <c r="AG134" s="32">
        <v>77106052.477210402</v>
      </c>
      <c r="AH134" s="32">
        <v>72256216.893559992</v>
      </c>
      <c r="AI134" s="32">
        <v>68156989.124357402</v>
      </c>
      <c r="AJ134" s="32">
        <v>43346039.367553994</v>
      </c>
      <c r="AK134" s="32">
        <v>41384119.658439502</v>
      </c>
      <c r="AL134" s="32">
        <v>39505882.141111404</v>
      </c>
    </row>
    <row r="135" spans="1:38" ht="15" customHeight="1" outlineLevel="1" x14ac:dyDescent="0.25">
      <c r="A135" s="30" t="s">
        <v>8</v>
      </c>
      <c r="B135" s="30" t="s">
        <v>16</v>
      </c>
      <c r="C135" s="31" t="s">
        <v>7</v>
      </c>
      <c r="D135" s="31" t="s">
        <v>144</v>
      </c>
      <c r="E135" s="32">
        <v>26832689.923553996</v>
      </c>
      <c r="F135" s="32">
        <v>27049169.337091379</v>
      </c>
      <c r="G135" s="32">
        <v>28373106.772890516</v>
      </c>
      <c r="H135" s="32">
        <v>27500842.510551136</v>
      </c>
      <c r="I135" s="32">
        <v>25327656.204967849</v>
      </c>
      <c r="J135" s="32">
        <v>21311341.001075003</v>
      </c>
      <c r="K135" s="32">
        <v>18100528.834150001</v>
      </c>
      <c r="L135" s="32">
        <v>17756727.102244399</v>
      </c>
      <c r="M135" s="32">
        <v>17305235.468109</v>
      </c>
      <c r="N135" s="32">
        <v>16975619.366024397</v>
      </c>
      <c r="O135" s="32">
        <v>17315054.372257501</v>
      </c>
      <c r="P135" s="32">
        <v>16555502.555222997</v>
      </c>
      <c r="Q135" s="32">
        <v>16136332.744306002</v>
      </c>
      <c r="R135" s="32">
        <v>16071808.493809</v>
      </c>
      <c r="S135" s="32">
        <v>15816760.3876405</v>
      </c>
      <c r="T135" s="32">
        <v>12546519.581963001</v>
      </c>
      <c r="U135" s="32">
        <v>15668274.000020601</v>
      </c>
      <c r="V135" s="32">
        <v>15367783.477631999</v>
      </c>
      <c r="W135" s="32">
        <v>15065558.044587497</v>
      </c>
      <c r="X135" s="32">
        <v>15001177.105491901</v>
      </c>
      <c r="Y135" s="32">
        <v>14706483.159308001</v>
      </c>
      <c r="Z135" s="32">
        <v>14903705.9077229</v>
      </c>
      <c r="AA135" s="32">
        <v>18100891.366767701</v>
      </c>
      <c r="AB135" s="32">
        <v>18307000.649616003</v>
      </c>
      <c r="AC135" s="32">
        <v>17515011.490627896</v>
      </c>
      <c r="AD135" s="32">
        <v>17311448.678070001</v>
      </c>
      <c r="AE135" s="32">
        <v>16876405.141745996</v>
      </c>
      <c r="AF135" s="32">
        <v>16655291.475943198</v>
      </c>
      <c r="AG135" s="32">
        <v>12396030.3585512</v>
      </c>
      <c r="AH135" s="32">
        <v>12837675.664889999</v>
      </c>
      <c r="AI135" s="32">
        <v>10990350.845743999</v>
      </c>
      <c r="AJ135" s="32">
        <v>10264124.941755999</v>
      </c>
      <c r="AK135" s="32">
        <v>19688467.745432496</v>
      </c>
      <c r="AL135" s="32">
        <v>21937220.560885597</v>
      </c>
    </row>
    <row r="136" spans="1:38" ht="15" customHeight="1" outlineLevel="1" x14ac:dyDescent="0.25">
      <c r="A136" s="30" t="s">
        <v>8</v>
      </c>
      <c r="B136" s="30" t="s">
        <v>16</v>
      </c>
      <c r="C136" s="31" t="s">
        <v>7</v>
      </c>
      <c r="D136" s="31" t="s">
        <v>145</v>
      </c>
      <c r="E136" s="32">
        <v>74343450.022929013</v>
      </c>
      <c r="F136" s="32">
        <v>73421722.876333162</v>
      </c>
      <c r="G136" s="32">
        <v>74194159.158364415</v>
      </c>
      <c r="H136" s="32">
        <v>70552638.133987457</v>
      </c>
      <c r="I136" s="32">
        <v>68727006.912621066</v>
      </c>
      <c r="J136" s="32">
        <v>80576705.609294996</v>
      </c>
      <c r="K136" s="32">
        <v>83587420.694250017</v>
      </c>
      <c r="L136" s="32">
        <v>84029313.070956036</v>
      </c>
      <c r="M136" s="32">
        <v>82437610.744210973</v>
      </c>
      <c r="N136" s="32">
        <v>80926762.447034985</v>
      </c>
      <c r="O136" s="32">
        <v>0</v>
      </c>
      <c r="P136" s="32">
        <v>0</v>
      </c>
      <c r="Q136" s="32">
        <v>0</v>
      </c>
      <c r="R136" s="32">
        <v>74845789.403667003</v>
      </c>
      <c r="S136" s="32">
        <v>75390984.277752504</v>
      </c>
      <c r="T136" s="32">
        <v>0</v>
      </c>
      <c r="U136" s="32">
        <v>0</v>
      </c>
      <c r="V136" s="32">
        <v>78369438.620563984</v>
      </c>
      <c r="W136" s="32">
        <v>55860531.600213498</v>
      </c>
      <c r="X136" s="32">
        <v>57069397.855874918</v>
      </c>
      <c r="Y136" s="32">
        <v>55313964.284924015</v>
      </c>
      <c r="Z136" s="32">
        <v>57321080.522232316</v>
      </c>
      <c r="AA136" s="32">
        <v>59946215.901952989</v>
      </c>
      <c r="AB136" s="32">
        <v>61243204.364457995</v>
      </c>
      <c r="AC136" s="32">
        <v>61571478.607369706</v>
      </c>
      <c r="AD136" s="32">
        <v>62940294.890441805</v>
      </c>
      <c r="AE136" s="32">
        <v>66745554.219100498</v>
      </c>
      <c r="AF136" s="32">
        <v>72560329.282382101</v>
      </c>
      <c r="AG136" s="32">
        <v>62086497.185284801</v>
      </c>
      <c r="AH136" s="32">
        <v>62482432.268159993</v>
      </c>
      <c r="AI136" s="32">
        <v>29497892.771829903</v>
      </c>
      <c r="AJ136" s="32">
        <v>27946658.539098006</v>
      </c>
      <c r="AK136" s="32">
        <v>15068269.733349001</v>
      </c>
      <c r="AL136" s="32">
        <v>22837096.7734062</v>
      </c>
    </row>
    <row r="137" spans="1:38" ht="15" customHeight="1" outlineLevel="1" x14ac:dyDescent="0.25">
      <c r="A137" s="30" t="s">
        <v>8</v>
      </c>
      <c r="B137" s="30" t="s">
        <v>16</v>
      </c>
      <c r="C137" s="31" t="s">
        <v>7</v>
      </c>
      <c r="D137" s="31" t="s">
        <v>146</v>
      </c>
      <c r="E137" s="32">
        <v>50695483.392391004</v>
      </c>
      <c r="F137" s="32">
        <v>51388648.086184934</v>
      </c>
      <c r="G137" s="32">
        <v>51835202.688877091</v>
      </c>
      <c r="H137" s="32">
        <v>53469077.435708374</v>
      </c>
      <c r="I137" s="32">
        <v>48503568.154567994</v>
      </c>
      <c r="J137" s="32">
        <v>47117124.236529998</v>
      </c>
      <c r="K137" s="32">
        <v>51173391.551294997</v>
      </c>
      <c r="L137" s="32">
        <v>51114300.59104979</v>
      </c>
      <c r="M137" s="32">
        <v>47704630.859692201</v>
      </c>
      <c r="N137" s="32">
        <v>46926353.472028494</v>
      </c>
      <c r="O137" s="32">
        <v>46052280.367678307</v>
      </c>
      <c r="P137" s="32">
        <v>47604472.769898005</v>
      </c>
      <c r="Q137" s="32">
        <v>45955278.044425994</v>
      </c>
      <c r="R137" s="32">
        <v>45728254.101971</v>
      </c>
      <c r="S137" s="32">
        <v>46975981.716650009</v>
      </c>
      <c r="T137" s="32">
        <v>47155421.526636004</v>
      </c>
      <c r="U137" s="32">
        <v>44170859.716343604</v>
      </c>
      <c r="V137" s="32">
        <v>40645071.69766701</v>
      </c>
      <c r="W137" s="32">
        <v>35948360.122794487</v>
      </c>
      <c r="X137" s="32">
        <v>33489578.816628899</v>
      </c>
      <c r="Y137" s="32">
        <v>35369732.675676003</v>
      </c>
      <c r="Z137" s="32">
        <v>33760633.958810806</v>
      </c>
      <c r="AA137" s="32">
        <v>40242433.569662295</v>
      </c>
      <c r="AB137" s="32">
        <v>44180967.882126503</v>
      </c>
      <c r="AC137" s="32">
        <v>42265802.802204393</v>
      </c>
      <c r="AD137" s="32">
        <v>39216528.827445298</v>
      </c>
      <c r="AE137" s="32">
        <v>40875016.539638996</v>
      </c>
      <c r="AF137" s="32">
        <v>40195379.174225196</v>
      </c>
      <c r="AG137" s="32">
        <v>32323924.121176809</v>
      </c>
      <c r="AH137" s="32">
        <v>33322634.489712004</v>
      </c>
      <c r="AI137" s="32">
        <v>32528277.222572401</v>
      </c>
      <c r="AJ137" s="32">
        <v>32378365.602485202</v>
      </c>
      <c r="AK137" s="32">
        <v>28352226.535221495</v>
      </c>
      <c r="AL137" s="32">
        <v>27688866.535809599</v>
      </c>
    </row>
    <row r="138" spans="1:38" ht="15" customHeight="1" outlineLevel="1" x14ac:dyDescent="0.25">
      <c r="A138" s="30" t="s">
        <v>8</v>
      </c>
      <c r="B138" s="30" t="s">
        <v>16</v>
      </c>
      <c r="C138" s="31" t="s">
        <v>7</v>
      </c>
      <c r="D138" s="31" t="s">
        <v>147</v>
      </c>
      <c r="E138" s="32">
        <v>69104118.205793992</v>
      </c>
      <c r="F138" s="32">
        <v>68435381.949857876</v>
      </c>
      <c r="G138" s="32">
        <v>62614211.6159833</v>
      </c>
      <c r="H138" s="32">
        <v>62853842.950472906</v>
      </c>
      <c r="I138" s="32">
        <v>59606532.386016116</v>
      </c>
      <c r="J138" s="32">
        <v>69706357.371120006</v>
      </c>
      <c r="K138" s="32">
        <v>68403584.873369992</v>
      </c>
      <c r="L138" s="32">
        <v>68406370.934800506</v>
      </c>
      <c r="M138" s="32">
        <v>46047270.013546005</v>
      </c>
      <c r="N138" s="32">
        <v>43620152.3946945</v>
      </c>
      <c r="O138" s="32">
        <v>43041296.755607896</v>
      </c>
      <c r="P138" s="32">
        <v>39313273.494948216</v>
      </c>
      <c r="Q138" s="32">
        <v>38219069.574918002</v>
      </c>
      <c r="R138" s="32">
        <v>35541988.231928006</v>
      </c>
      <c r="S138" s="32">
        <v>38760072.92050451</v>
      </c>
      <c r="T138" s="32">
        <v>35750318.592129007</v>
      </c>
      <c r="U138" s="32">
        <v>35119532.021383703</v>
      </c>
      <c r="V138" s="32">
        <v>33387122.210746001</v>
      </c>
      <c r="W138" s="32">
        <v>33011595.803219996</v>
      </c>
      <c r="X138" s="32">
        <v>32715161.381492496</v>
      </c>
      <c r="Y138" s="32">
        <v>31245795.011415996</v>
      </c>
      <c r="Z138" s="32">
        <v>33736271.898963504</v>
      </c>
      <c r="AA138" s="32">
        <v>38747940.262122892</v>
      </c>
      <c r="AB138" s="32">
        <v>39316612.919548005</v>
      </c>
      <c r="AC138" s="32">
        <v>39090759.744767897</v>
      </c>
      <c r="AD138" s="32">
        <v>38291879.421296105</v>
      </c>
      <c r="AE138" s="32">
        <v>36566783.766005002</v>
      </c>
      <c r="AF138" s="32">
        <v>36351662.0709804</v>
      </c>
      <c r="AG138" s="32">
        <v>26990604.351360802</v>
      </c>
      <c r="AH138" s="32">
        <v>27678927.113882005</v>
      </c>
      <c r="AI138" s="32">
        <v>20351861.941482797</v>
      </c>
      <c r="AJ138" s="32">
        <v>19806303.461455997</v>
      </c>
      <c r="AK138" s="32">
        <v>19477521.448428005</v>
      </c>
      <c r="AL138" s="32">
        <v>19729918.495859597</v>
      </c>
    </row>
    <row r="139" spans="1:38" ht="15" customHeight="1" outlineLevel="1" x14ac:dyDescent="0.25">
      <c r="A139" s="30" t="s">
        <v>8</v>
      </c>
      <c r="B139" s="30" t="s">
        <v>16</v>
      </c>
      <c r="C139" s="31" t="s">
        <v>7</v>
      </c>
      <c r="D139" s="31" t="s">
        <v>148</v>
      </c>
      <c r="E139" s="32">
        <v>0</v>
      </c>
      <c r="F139" s="32">
        <v>0</v>
      </c>
      <c r="G139" s="32">
        <v>0</v>
      </c>
      <c r="H139" s="32">
        <v>0</v>
      </c>
      <c r="I139" s="32">
        <v>0</v>
      </c>
      <c r="J139" s="32" t="s">
        <v>285</v>
      </c>
      <c r="K139" s="32" t="s">
        <v>285</v>
      </c>
      <c r="L139" s="32" t="s">
        <v>285</v>
      </c>
      <c r="M139" s="32" t="s">
        <v>285</v>
      </c>
      <c r="N139" s="32" t="s">
        <v>285</v>
      </c>
      <c r="O139" s="32" t="s">
        <v>285</v>
      </c>
      <c r="P139" s="32" t="s">
        <v>285</v>
      </c>
      <c r="Q139" s="32" t="s">
        <v>285</v>
      </c>
      <c r="R139" s="32" t="s">
        <v>285</v>
      </c>
      <c r="S139" s="32" t="s">
        <v>285</v>
      </c>
      <c r="T139" s="32" t="s">
        <v>285</v>
      </c>
      <c r="U139" s="32" t="s">
        <v>285</v>
      </c>
      <c r="V139" s="32" t="s">
        <v>285</v>
      </c>
      <c r="W139" s="32" t="s">
        <v>285</v>
      </c>
      <c r="X139" s="32" t="s">
        <v>285</v>
      </c>
      <c r="Y139" s="32" t="s">
        <v>285</v>
      </c>
      <c r="Z139" s="32" t="s">
        <v>285</v>
      </c>
      <c r="AA139" s="32" t="s">
        <v>285</v>
      </c>
      <c r="AB139" s="32" t="s">
        <v>285</v>
      </c>
      <c r="AC139" s="32" t="s">
        <v>285</v>
      </c>
      <c r="AD139" s="32" t="s">
        <v>285</v>
      </c>
      <c r="AE139" s="32" t="s">
        <v>285</v>
      </c>
      <c r="AF139" s="32" t="s">
        <v>285</v>
      </c>
      <c r="AG139" s="32" t="s">
        <v>285</v>
      </c>
      <c r="AH139" s="32" t="s">
        <v>285</v>
      </c>
      <c r="AI139" s="32" t="s">
        <v>285</v>
      </c>
      <c r="AJ139" s="32">
        <v>0</v>
      </c>
      <c r="AK139" s="32">
        <v>0</v>
      </c>
      <c r="AL139" s="32">
        <v>0</v>
      </c>
    </row>
    <row r="140" spans="1:38" ht="15" customHeight="1" outlineLevel="1" x14ac:dyDescent="0.25">
      <c r="A140" s="30" t="s">
        <v>8</v>
      </c>
      <c r="B140" s="30" t="s">
        <v>16</v>
      </c>
      <c r="C140" s="31" t="s">
        <v>7</v>
      </c>
      <c r="D140" s="31" t="s">
        <v>149</v>
      </c>
      <c r="E140" s="32">
        <v>45268917.553077988</v>
      </c>
      <c r="F140" s="32">
        <v>40959200.415738732</v>
      </c>
      <c r="G140" s="32">
        <v>40098614.753603175</v>
      </c>
      <c r="H140" s="32">
        <v>39629155.753698349</v>
      </c>
      <c r="I140" s="32">
        <v>40684499.76381772</v>
      </c>
      <c r="J140" s="32">
        <v>38460511.976725005</v>
      </c>
      <c r="K140" s="32">
        <v>38343154.896815009</v>
      </c>
      <c r="L140" s="32">
        <v>37745761.202902295</v>
      </c>
      <c r="M140" s="32">
        <v>36280138.131191604</v>
      </c>
      <c r="N140" s="32">
        <v>36245653.938717596</v>
      </c>
      <c r="O140" s="32">
        <v>35137114.2781059</v>
      </c>
      <c r="P140" s="32">
        <v>35136245.785618193</v>
      </c>
      <c r="Q140" s="32">
        <v>38840864.32280001</v>
      </c>
      <c r="R140" s="32">
        <v>39063123.104994006</v>
      </c>
      <c r="S140" s="32">
        <v>40496257.682715006</v>
      </c>
      <c r="T140" s="32">
        <v>40780923.838842981</v>
      </c>
      <c r="U140" s="32">
        <v>47420974.4915893</v>
      </c>
      <c r="V140" s="32">
        <v>48794975.643572994</v>
      </c>
      <c r="W140" s="32">
        <v>45612482.548534013</v>
      </c>
      <c r="X140" s="32">
        <v>41523144.4412513</v>
      </c>
      <c r="Y140" s="32">
        <v>41584097.17176801</v>
      </c>
      <c r="Z140" s="32">
        <v>40200171.697055697</v>
      </c>
      <c r="AA140" s="32">
        <v>44673830.969514795</v>
      </c>
      <c r="AB140" s="32">
        <v>48359141.903423004</v>
      </c>
      <c r="AC140" s="32">
        <v>50008151.955507435</v>
      </c>
      <c r="AD140" s="32">
        <v>50726502.258925498</v>
      </c>
      <c r="AE140" s="32">
        <v>50188917.110963002</v>
      </c>
      <c r="AF140" s="32">
        <v>48251488.745524891</v>
      </c>
      <c r="AG140" s="32">
        <v>39392954.715774797</v>
      </c>
      <c r="AH140" s="32">
        <v>42785077.066580005</v>
      </c>
      <c r="AI140" s="32">
        <v>30232991.211755008</v>
      </c>
      <c r="AJ140" s="32">
        <v>27115620.6294288</v>
      </c>
      <c r="AK140" s="32">
        <v>25747911.923940502</v>
      </c>
      <c r="AL140" s="32">
        <v>24101095.536890004</v>
      </c>
    </row>
    <row r="141" spans="1:38" ht="15" customHeight="1" outlineLevel="1" x14ac:dyDescent="0.25">
      <c r="A141" s="30" t="s">
        <v>8</v>
      </c>
      <c r="B141" s="30" t="s">
        <v>16</v>
      </c>
      <c r="C141" s="31" t="s">
        <v>7</v>
      </c>
      <c r="D141" s="31" t="s">
        <v>150</v>
      </c>
      <c r="E141" s="32">
        <v>17688266.517349001</v>
      </c>
      <c r="F141" s="32">
        <v>16629477.300790098</v>
      </c>
      <c r="G141" s="32">
        <v>16714410.724250596</v>
      </c>
      <c r="H141" s="32">
        <v>18047175.266772669</v>
      </c>
      <c r="I141" s="32">
        <v>15952592.801322484</v>
      </c>
      <c r="J141" s="32">
        <v>14847111.12073</v>
      </c>
      <c r="K141" s="32">
        <v>12361761.394754998</v>
      </c>
      <c r="L141" s="32">
        <v>11103810.843559999</v>
      </c>
      <c r="M141" s="32">
        <v>11586817.363069398</v>
      </c>
      <c r="N141" s="32">
        <v>11350415.6181686</v>
      </c>
      <c r="O141" s="32">
        <v>11956766.835931098</v>
      </c>
      <c r="P141" s="32">
        <v>13412155.345175799</v>
      </c>
      <c r="Q141" s="32">
        <v>11865370.743094001</v>
      </c>
      <c r="R141" s="32">
        <v>11274304.969413001</v>
      </c>
      <c r="S141" s="32">
        <v>12077066.4466515</v>
      </c>
      <c r="T141" s="32">
        <v>11601489.665334001</v>
      </c>
      <c r="U141" s="32">
        <v>13792156.044381</v>
      </c>
      <c r="V141" s="32">
        <v>11383352.094984999</v>
      </c>
      <c r="W141" s="32">
        <v>10638170.075802501</v>
      </c>
      <c r="X141" s="32">
        <v>11171072.743020901</v>
      </c>
      <c r="Y141" s="32">
        <v>11069285.751603996</v>
      </c>
      <c r="Z141" s="32">
        <v>12347609.6197483</v>
      </c>
      <c r="AA141" s="32">
        <v>13615366.3533965</v>
      </c>
      <c r="AB141" s="32">
        <v>14300656.706653999</v>
      </c>
      <c r="AC141" s="32">
        <v>13800482.5543024</v>
      </c>
      <c r="AD141" s="32">
        <v>13684070.135831701</v>
      </c>
      <c r="AE141" s="32">
        <v>12947098.287855498</v>
      </c>
      <c r="AF141" s="32">
        <v>13264466.166487999</v>
      </c>
      <c r="AG141" s="32">
        <v>11131230.3365472</v>
      </c>
      <c r="AH141" s="32">
        <v>11790594.342884</v>
      </c>
      <c r="AI141" s="32">
        <v>10208136.9948228</v>
      </c>
      <c r="AJ141" s="32">
        <v>10409974.765971201</v>
      </c>
      <c r="AK141" s="32">
        <v>10216637.358105499</v>
      </c>
      <c r="AL141" s="32">
        <v>9145728.3616330009</v>
      </c>
    </row>
    <row r="142" spans="1:38" ht="15" customHeight="1" outlineLevel="1" x14ac:dyDescent="0.25">
      <c r="A142" s="30" t="s">
        <v>8</v>
      </c>
      <c r="B142" s="30" t="s">
        <v>16</v>
      </c>
      <c r="C142" s="31" t="s">
        <v>7</v>
      </c>
      <c r="D142" s="31" t="s">
        <v>151</v>
      </c>
      <c r="E142" s="32">
        <v>45896933.483956993</v>
      </c>
      <c r="F142" s="32">
        <v>47549013.553484976</v>
      </c>
      <c r="G142" s="32">
        <v>46273077.790028252</v>
      </c>
      <c r="H142" s="32">
        <v>44968106.847425237</v>
      </c>
      <c r="I142" s="32">
        <v>40230995.703814819</v>
      </c>
      <c r="J142" s="32">
        <v>43541480.193699993</v>
      </c>
      <c r="K142" s="32">
        <v>43919364.603084989</v>
      </c>
      <c r="L142" s="32">
        <v>40138491.9338971</v>
      </c>
      <c r="M142" s="32">
        <v>36110773.322169796</v>
      </c>
      <c r="N142" s="32">
        <v>34730664.011086799</v>
      </c>
      <c r="O142" s="32">
        <v>33622049.996180505</v>
      </c>
      <c r="P142" s="32">
        <v>36928924.727900796</v>
      </c>
      <c r="Q142" s="32">
        <v>36345561.71592401</v>
      </c>
      <c r="R142" s="32">
        <v>39869658.111377999</v>
      </c>
      <c r="S142" s="32">
        <v>43361020.063264504</v>
      </c>
      <c r="T142" s="32">
        <v>41831537.487832993</v>
      </c>
      <c r="U142" s="32">
        <v>40447143.393633097</v>
      </c>
      <c r="V142" s="32">
        <v>39842138.761159003</v>
      </c>
      <c r="W142" s="32">
        <v>39306961.198892519</v>
      </c>
      <c r="X142" s="32">
        <v>38729841.473237813</v>
      </c>
      <c r="Y142" s="32">
        <v>33381656.887764007</v>
      </c>
      <c r="Z142" s="32">
        <v>32858136.950574096</v>
      </c>
      <c r="AA142" s="32">
        <v>37229634.390044101</v>
      </c>
      <c r="AB142" s="32">
        <v>39280899.907840505</v>
      </c>
      <c r="AC142" s="32">
        <v>41025124.730664805</v>
      </c>
      <c r="AD142" s="32">
        <v>39897292.973628007</v>
      </c>
      <c r="AE142" s="32">
        <v>40195022.286844492</v>
      </c>
      <c r="AF142" s="32">
        <v>41205651.852573201</v>
      </c>
      <c r="AG142" s="32">
        <v>37044980.737363197</v>
      </c>
      <c r="AH142" s="32">
        <v>36297496.716803998</v>
      </c>
      <c r="AI142" s="32">
        <v>30814471.616600793</v>
      </c>
      <c r="AJ142" s="32">
        <v>30438119.301405199</v>
      </c>
      <c r="AK142" s="32">
        <v>26977679.860564001</v>
      </c>
      <c r="AL142" s="32">
        <v>25156588.583368197</v>
      </c>
    </row>
    <row r="143" spans="1:38" ht="15" customHeight="1" outlineLevel="1" x14ac:dyDescent="0.25">
      <c r="A143" s="30" t="s">
        <v>8</v>
      </c>
      <c r="B143" s="30" t="s">
        <v>16</v>
      </c>
      <c r="C143" s="31" t="s">
        <v>7</v>
      </c>
      <c r="D143" s="31" t="s">
        <v>152</v>
      </c>
      <c r="E143" s="32">
        <v>87122483.932537958</v>
      </c>
      <c r="F143" s="32">
        <v>87209300.884887904</v>
      </c>
      <c r="G143" s="32">
        <v>81467554.495989889</v>
      </c>
      <c r="H143" s="32">
        <v>80786629.909314618</v>
      </c>
      <c r="I143" s="32">
        <v>78218195.840232313</v>
      </c>
      <c r="J143" s="32">
        <v>74118508.643834993</v>
      </c>
      <c r="K143" s="32">
        <v>74925943.04435499</v>
      </c>
      <c r="L143" s="32">
        <v>72309571.672970399</v>
      </c>
      <c r="M143" s="32">
        <v>68479111.409603402</v>
      </c>
      <c r="N143" s="32">
        <v>65492750.060572803</v>
      </c>
      <c r="O143" s="32">
        <v>32796797.830996498</v>
      </c>
      <c r="P143" s="32">
        <v>31937589.140563998</v>
      </c>
      <c r="Q143" s="32">
        <v>32164069.435027998</v>
      </c>
      <c r="R143" s="32">
        <v>32288192.065035991</v>
      </c>
      <c r="S143" s="32">
        <v>33178198.278844509</v>
      </c>
      <c r="T143" s="32">
        <v>32950649.517813008</v>
      </c>
      <c r="U143" s="32">
        <v>30470341.340186503</v>
      </c>
      <c r="V143" s="32">
        <v>30773118.622415997</v>
      </c>
      <c r="W143" s="32">
        <v>31490985.343578998</v>
      </c>
      <c r="X143" s="32">
        <v>30972345.550631698</v>
      </c>
      <c r="Y143" s="32">
        <v>33453370.309051998</v>
      </c>
      <c r="Z143" s="32">
        <v>34097363.371919401</v>
      </c>
      <c r="AA143" s="32">
        <v>40948915.325078294</v>
      </c>
      <c r="AB143" s="32">
        <v>43443627.804397501</v>
      </c>
      <c r="AC143" s="32">
        <v>43724471.838117398</v>
      </c>
      <c r="AD143" s="32">
        <v>46622767.531605102</v>
      </c>
      <c r="AE143" s="32">
        <v>45634695.769177496</v>
      </c>
      <c r="AF143" s="32">
        <v>43893792.129824504</v>
      </c>
      <c r="AG143" s="32">
        <v>36736503.607404009</v>
      </c>
      <c r="AH143" s="32">
        <v>41190318.613653995</v>
      </c>
      <c r="AI143" s="32">
        <v>40211173.664878502</v>
      </c>
      <c r="AJ143" s="32">
        <v>39648535.870224401</v>
      </c>
      <c r="AK143" s="32">
        <v>37121295.035433501</v>
      </c>
      <c r="AL143" s="32">
        <v>34819617.219025806</v>
      </c>
    </row>
    <row r="144" spans="1:38" ht="15" customHeight="1" outlineLevel="1" x14ac:dyDescent="0.25">
      <c r="A144" s="30" t="s">
        <v>8</v>
      </c>
      <c r="B144" s="30" t="s">
        <v>16</v>
      </c>
      <c r="C144" s="31" t="s">
        <v>7</v>
      </c>
      <c r="D144" s="31" t="s">
        <v>153</v>
      </c>
      <c r="E144" s="32">
        <v>2682529.2979569999</v>
      </c>
      <c r="F144" s="32">
        <v>2610099.2665893659</v>
      </c>
      <c r="G144" s="32">
        <v>2559271.7874201201</v>
      </c>
      <c r="H144" s="32">
        <v>1961997.0935468215</v>
      </c>
      <c r="I144" s="32">
        <v>1872589.1030486319</v>
      </c>
      <c r="J144" s="32">
        <v>1798851.17166</v>
      </c>
      <c r="K144" s="32">
        <v>2648444.1397299999</v>
      </c>
      <c r="L144" s="32">
        <v>2559679.5118271997</v>
      </c>
      <c r="M144" s="32">
        <v>2516995.6908307998</v>
      </c>
      <c r="N144" s="32">
        <v>2526054.0707669007</v>
      </c>
      <c r="O144" s="32">
        <v>2455330.5399799999</v>
      </c>
      <c r="P144" s="32">
        <v>1673617.5235679999</v>
      </c>
      <c r="Q144" s="32">
        <v>0</v>
      </c>
      <c r="R144" s="32">
        <v>0</v>
      </c>
      <c r="S144" s="32">
        <v>0</v>
      </c>
      <c r="T144" s="32">
        <v>1447230.7738089999</v>
      </c>
      <c r="U144" s="32">
        <v>1251602.4311210001</v>
      </c>
      <c r="V144" s="32">
        <v>1287344.9838939998</v>
      </c>
      <c r="W144" s="32">
        <v>0</v>
      </c>
      <c r="X144" s="32">
        <v>0</v>
      </c>
      <c r="Y144" s="32">
        <v>0</v>
      </c>
      <c r="Z144" s="32">
        <v>0</v>
      </c>
      <c r="AA144" s="32">
        <v>1598037.8758940001</v>
      </c>
      <c r="AB144" s="32">
        <v>1807419.2207435002</v>
      </c>
      <c r="AC144" s="32">
        <v>1826206.8931439</v>
      </c>
      <c r="AD144" s="32">
        <v>1896345.0350985997</v>
      </c>
      <c r="AE144" s="32">
        <v>2116328.4814539999</v>
      </c>
      <c r="AF144" s="32">
        <v>2124025.9255194999</v>
      </c>
      <c r="AG144" s="32">
        <v>1395520.5250615999</v>
      </c>
      <c r="AH144" s="32">
        <v>1604693.9656739999</v>
      </c>
      <c r="AI144" s="32">
        <v>2487480.5773134003</v>
      </c>
      <c r="AJ144" s="32">
        <v>2371160.5983008002</v>
      </c>
      <c r="AK144" s="32">
        <v>863929.98424550006</v>
      </c>
      <c r="AL144" s="32">
        <v>878785.00097739999</v>
      </c>
    </row>
    <row r="145" spans="1:38" ht="15" customHeight="1" outlineLevel="1" x14ac:dyDescent="0.25">
      <c r="A145" s="30" t="s">
        <v>8</v>
      </c>
      <c r="B145" s="30" t="s">
        <v>16</v>
      </c>
      <c r="C145" s="31" t="s">
        <v>7</v>
      </c>
      <c r="D145" s="31" t="s">
        <v>154</v>
      </c>
      <c r="E145" s="32">
        <v>33368988.602163009</v>
      </c>
      <c r="F145" s="32">
        <v>29723624.884657022</v>
      </c>
      <c r="G145" s="32">
        <v>30634627.653055556</v>
      </c>
      <c r="H145" s="32">
        <v>39393925.236270837</v>
      </c>
      <c r="I145" s="32">
        <v>33307070.044704616</v>
      </c>
      <c r="J145" s="32">
        <v>25960561.980979994</v>
      </c>
      <c r="K145" s="32">
        <v>25687622.377444997</v>
      </c>
      <c r="L145" s="32">
        <v>26450253.838209502</v>
      </c>
      <c r="M145" s="32">
        <v>24499179.876773</v>
      </c>
      <c r="N145" s="32">
        <v>24266048.1001136</v>
      </c>
      <c r="O145" s="32">
        <v>24617646.9793065</v>
      </c>
      <c r="P145" s="32">
        <v>23486017.6804552</v>
      </c>
      <c r="Q145" s="32">
        <v>22407591.134290006</v>
      </c>
      <c r="R145" s="32">
        <v>22712012.772923004</v>
      </c>
      <c r="S145" s="32">
        <v>23149228.830048002</v>
      </c>
      <c r="T145" s="32">
        <v>21814124.660525009</v>
      </c>
      <c r="U145" s="32">
        <v>16322718.046715098</v>
      </c>
      <c r="V145" s="32">
        <v>16546522.838873999</v>
      </c>
      <c r="W145" s="32">
        <v>17637677.554076504</v>
      </c>
      <c r="X145" s="32">
        <v>17034503.943753503</v>
      </c>
      <c r="Y145" s="32">
        <v>16837671.110816002</v>
      </c>
      <c r="Z145" s="32">
        <v>16163404.974741496</v>
      </c>
      <c r="AA145" s="32">
        <v>18561962.847903997</v>
      </c>
      <c r="AB145" s="32">
        <v>19578361.024360999</v>
      </c>
      <c r="AC145" s="32">
        <v>17188600.184434701</v>
      </c>
      <c r="AD145" s="32">
        <v>16662523.347100198</v>
      </c>
      <c r="AE145" s="32">
        <v>16638782.808529999</v>
      </c>
      <c r="AF145" s="32">
        <v>16872499.146262798</v>
      </c>
      <c r="AG145" s="32">
        <v>12925119.5722208</v>
      </c>
      <c r="AH145" s="32">
        <v>16780323.887538001</v>
      </c>
      <c r="AI145" s="32">
        <v>13622571.704582397</v>
      </c>
      <c r="AJ145" s="32">
        <v>11149031.096237199</v>
      </c>
      <c r="AK145" s="32">
        <v>9126938.4482854977</v>
      </c>
      <c r="AL145" s="32">
        <v>7349116.2262530001</v>
      </c>
    </row>
    <row r="146" spans="1:38" ht="15" customHeight="1" outlineLevel="1" x14ac:dyDescent="0.25">
      <c r="A146" s="30" t="s">
        <v>8</v>
      </c>
      <c r="B146" s="30" t="s">
        <v>16</v>
      </c>
      <c r="C146" s="31" t="s">
        <v>7</v>
      </c>
      <c r="D146" s="31" t="s">
        <v>155</v>
      </c>
      <c r="E146" s="32">
        <v>22013604.260549005</v>
      </c>
      <c r="F146" s="32">
        <v>21275398.098408118</v>
      </c>
      <c r="G146" s="32">
        <v>22841518.194706861</v>
      </c>
      <c r="H146" s="32">
        <v>22921645.754056443</v>
      </c>
      <c r="I146" s="32">
        <v>24846898.187479019</v>
      </c>
      <c r="J146" s="32">
        <v>22478369.216465</v>
      </c>
      <c r="K146" s="32">
        <v>32848547.951510008</v>
      </c>
      <c r="L146" s="32">
        <v>31254843.55135259</v>
      </c>
      <c r="M146" s="32">
        <v>31757796.642851401</v>
      </c>
      <c r="N146" s="32">
        <v>30409980.657355797</v>
      </c>
      <c r="O146" s="32">
        <v>31483958.188937206</v>
      </c>
      <c r="P146" s="32">
        <v>30300465.000321202</v>
      </c>
      <c r="Q146" s="32">
        <v>29586040.750710011</v>
      </c>
      <c r="R146" s="32">
        <v>29040349.482403997</v>
      </c>
      <c r="S146" s="32">
        <v>28640068.682493512</v>
      </c>
      <c r="T146" s="32">
        <v>27783263.335798007</v>
      </c>
      <c r="U146" s="32">
        <v>23343477.716814805</v>
      </c>
      <c r="V146" s="32">
        <v>22550014.744108997</v>
      </c>
      <c r="W146" s="32">
        <v>26510700.727943003</v>
      </c>
      <c r="X146" s="32">
        <v>22545275.021522403</v>
      </c>
      <c r="Y146" s="32">
        <v>21447694.295748003</v>
      </c>
      <c r="Z146" s="32">
        <v>20939283.850857906</v>
      </c>
      <c r="AA146" s="32">
        <v>24953553.639797401</v>
      </c>
      <c r="AB146" s="32">
        <v>23588669.912285</v>
      </c>
      <c r="AC146" s="32">
        <v>23309283.562125199</v>
      </c>
      <c r="AD146" s="32">
        <v>22789658.317775298</v>
      </c>
      <c r="AE146" s="32">
        <v>19718296.284472004</v>
      </c>
      <c r="AF146" s="32">
        <v>17162537.010732397</v>
      </c>
      <c r="AG146" s="32">
        <v>9910262.3373007998</v>
      </c>
      <c r="AH146" s="32">
        <v>15304884.677792003</v>
      </c>
      <c r="AI146" s="32">
        <v>14007848.4372935</v>
      </c>
      <c r="AJ146" s="32">
        <v>10065384.008450799</v>
      </c>
      <c r="AK146" s="32">
        <v>12836395.388939999</v>
      </c>
      <c r="AL146" s="32">
        <v>10193912.911569605</v>
      </c>
    </row>
    <row r="147" spans="1:38" ht="15" customHeight="1" outlineLevel="1" x14ac:dyDescent="0.25">
      <c r="A147" s="30" t="s">
        <v>8</v>
      </c>
      <c r="B147" s="30" t="s">
        <v>16</v>
      </c>
      <c r="C147" s="31" t="s">
        <v>7</v>
      </c>
      <c r="D147" s="31" t="s">
        <v>156</v>
      </c>
      <c r="E147" s="32">
        <v>0</v>
      </c>
      <c r="F147" s="32" t="s">
        <v>285</v>
      </c>
      <c r="G147" s="32" t="s">
        <v>285</v>
      </c>
      <c r="H147" s="32" t="s">
        <v>285</v>
      </c>
      <c r="I147" s="32" t="s">
        <v>285</v>
      </c>
      <c r="J147" s="32" t="s">
        <v>285</v>
      </c>
      <c r="K147" s="32" t="s">
        <v>285</v>
      </c>
      <c r="L147" s="32" t="s">
        <v>285</v>
      </c>
      <c r="M147" s="32" t="s">
        <v>285</v>
      </c>
      <c r="N147" s="32" t="s">
        <v>285</v>
      </c>
      <c r="O147" s="32" t="s">
        <v>285</v>
      </c>
      <c r="P147" s="32" t="s">
        <v>285</v>
      </c>
      <c r="Q147" s="32" t="s">
        <v>285</v>
      </c>
      <c r="R147" s="32" t="s">
        <v>285</v>
      </c>
      <c r="S147" s="32" t="s">
        <v>285</v>
      </c>
      <c r="T147" s="32" t="s">
        <v>285</v>
      </c>
      <c r="U147" s="32" t="s">
        <v>285</v>
      </c>
      <c r="V147" s="32" t="s">
        <v>285</v>
      </c>
      <c r="W147" s="32" t="s">
        <v>285</v>
      </c>
      <c r="X147" s="32" t="s">
        <v>285</v>
      </c>
      <c r="Y147" s="32" t="s">
        <v>285</v>
      </c>
      <c r="Z147" s="32" t="s">
        <v>285</v>
      </c>
      <c r="AA147" s="32" t="s">
        <v>285</v>
      </c>
      <c r="AB147" s="32" t="s">
        <v>285</v>
      </c>
      <c r="AC147" s="32" t="s">
        <v>285</v>
      </c>
      <c r="AD147" s="32" t="s">
        <v>285</v>
      </c>
      <c r="AE147" s="32" t="s">
        <v>285</v>
      </c>
      <c r="AF147" s="32" t="s">
        <v>285</v>
      </c>
      <c r="AG147" s="32" t="s">
        <v>285</v>
      </c>
      <c r="AH147" s="32" t="s">
        <v>285</v>
      </c>
      <c r="AI147" s="32" t="s">
        <v>285</v>
      </c>
      <c r="AJ147" s="32" t="s">
        <v>285</v>
      </c>
      <c r="AK147" s="32" t="s">
        <v>285</v>
      </c>
      <c r="AL147" s="32" t="s">
        <v>285</v>
      </c>
    </row>
    <row r="148" spans="1:38" ht="15" customHeight="1" outlineLevel="1" x14ac:dyDescent="0.25">
      <c r="A148" s="30" t="s">
        <v>8</v>
      </c>
      <c r="B148" s="30" t="s">
        <v>16</v>
      </c>
      <c r="C148" s="31" t="s">
        <v>7</v>
      </c>
      <c r="D148" s="31" t="s">
        <v>157</v>
      </c>
      <c r="E148" s="32">
        <v>10804795.264160002</v>
      </c>
      <c r="F148" s="32">
        <v>0</v>
      </c>
      <c r="G148" s="32">
        <v>0</v>
      </c>
      <c r="H148" s="32">
        <v>0</v>
      </c>
      <c r="I148" s="32">
        <v>0</v>
      </c>
      <c r="J148" s="32">
        <v>53993490.915559992</v>
      </c>
      <c r="K148" s="32">
        <v>47331294.694215</v>
      </c>
      <c r="L148" s="32">
        <v>52622834.339899302</v>
      </c>
      <c r="M148" s="32">
        <v>51517823.009839207</v>
      </c>
      <c r="N148" s="32">
        <v>47800980.248441905</v>
      </c>
      <c r="O148" s="32">
        <v>44320389.364510395</v>
      </c>
      <c r="P148" s="32">
        <v>42102305.46891439</v>
      </c>
      <c r="Q148" s="32">
        <v>40393452.626198001</v>
      </c>
      <c r="R148" s="32">
        <v>44672191.923410989</v>
      </c>
      <c r="S148" s="32">
        <v>38772329.376848005</v>
      </c>
      <c r="T148" s="32">
        <v>43157584.851441994</v>
      </c>
      <c r="U148" s="32">
        <v>54755048.681533605</v>
      </c>
      <c r="V148" s="32">
        <v>54831330.583218999</v>
      </c>
      <c r="W148" s="32">
        <v>44432404.560549505</v>
      </c>
      <c r="X148" s="32">
        <v>53575415.161454506</v>
      </c>
      <c r="Y148" s="32">
        <v>52825893.043791994</v>
      </c>
      <c r="Z148" s="32">
        <v>31735778.214066703</v>
      </c>
      <c r="AA148" s="32">
        <v>38611169.406898402</v>
      </c>
      <c r="AB148" s="32">
        <v>43656598.572877988</v>
      </c>
      <c r="AC148" s="32">
        <v>43293177.498742498</v>
      </c>
      <c r="AD148" s="32">
        <v>31141193.7613989</v>
      </c>
      <c r="AE148" s="32">
        <v>29391208.237304498</v>
      </c>
      <c r="AF148" s="32">
        <v>29133171.660919804</v>
      </c>
      <c r="AG148" s="32">
        <v>27690863.188082404</v>
      </c>
      <c r="AH148" s="32">
        <v>26096323.591463998</v>
      </c>
      <c r="AI148" s="32">
        <v>23506113.438758496</v>
      </c>
      <c r="AJ148" s="32">
        <v>20718000.029093593</v>
      </c>
      <c r="AK148" s="32">
        <v>20177554.278818499</v>
      </c>
      <c r="AL148" s="32">
        <v>18807044.8588994</v>
      </c>
    </row>
    <row r="149" spans="1:38" ht="15" customHeight="1" outlineLevel="1" x14ac:dyDescent="0.25">
      <c r="A149" s="30" t="s">
        <v>8</v>
      </c>
      <c r="B149" s="30" t="s">
        <v>16</v>
      </c>
      <c r="C149" s="31" t="s">
        <v>7</v>
      </c>
      <c r="D149" s="31" t="s">
        <v>158</v>
      </c>
      <c r="E149" s="32">
        <v>58084715.54308901</v>
      </c>
      <c r="F149" s="32">
        <v>58346253.522974752</v>
      </c>
      <c r="G149" s="32">
        <v>57955019.591842398</v>
      </c>
      <c r="H149" s="32">
        <v>39184691.146570742</v>
      </c>
      <c r="I149" s="32">
        <v>35347710.234754398</v>
      </c>
      <c r="J149" s="32">
        <v>29449103.365000002</v>
      </c>
      <c r="K149" s="32">
        <v>31894831.590649992</v>
      </c>
      <c r="L149" s="32">
        <v>28246274.892474893</v>
      </c>
      <c r="M149" s="32">
        <v>29633469.796778198</v>
      </c>
      <c r="N149" s="32">
        <v>30195719.000661999</v>
      </c>
      <c r="O149" s="32">
        <v>24795875.261735901</v>
      </c>
      <c r="P149" s="32">
        <v>23120952.914613999</v>
      </c>
      <c r="Q149" s="32">
        <v>23284118.605963998</v>
      </c>
      <c r="R149" s="32">
        <v>22741924.230096996</v>
      </c>
      <c r="S149" s="32">
        <v>26301622.356516995</v>
      </c>
      <c r="T149" s="32">
        <v>26441570.414104</v>
      </c>
      <c r="U149" s="32">
        <v>24911713.9869693</v>
      </c>
      <c r="V149" s="32">
        <v>26015447.419485994</v>
      </c>
      <c r="W149" s="32">
        <v>29086696.121024501</v>
      </c>
      <c r="X149" s="32">
        <v>29263004.0946864</v>
      </c>
      <c r="Y149" s="32">
        <v>29863159.632424004</v>
      </c>
      <c r="Z149" s="32">
        <v>32088384.231271699</v>
      </c>
      <c r="AA149" s="32">
        <v>32627041.149489801</v>
      </c>
      <c r="AB149" s="32">
        <v>33891147.462985002</v>
      </c>
      <c r="AC149" s="32">
        <v>34869609.15374729</v>
      </c>
      <c r="AD149" s="32">
        <v>37000638.634895891</v>
      </c>
      <c r="AE149" s="32">
        <v>35283855.053893</v>
      </c>
      <c r="AF149" s="32">
        <v>33839946.013971508</v>
      </c>
      <c r="AG149" s="32">
        <v>16833522.739511602</v>
      </c>
      <c r="AH149" s="32">
        <v>20247512.717313997</v>
      </c>
      <c r="AI149" s="32">
        <v>18234141.309670601</v>
      </c>
      <c r="AJ149" s="32">
        <v>22020717.554098405</v>
      </c>
      <c r="AK149" s="32">
        <v>34127075.095342502</v>
      </c>
      <c r="AL149" s="32">
        <v>13180579.178242199</v>
      </c>
    </row>
    <row r="150" spans="1:38" ht="15" customHeight="1" outlineLevel="1" x14ac:dyDescent="0.25">
      <c r="A150" s="30" t="s">
        <v>8</v>
      </c>
      <c r="B150" s="30" t="s">
        <v>16</v>
      </c>
      <c r="C150" s="31" t="s">
        <v>7</v>
      </c>
      <c r="D150" s="31" t="s">
        <v>159</v>
      </c>
      <c r="E150" s="32">
        <v>28957390.110438</v>
      </c>
      <c r="F150" s="32">
        <v>29145167.82439499</v>
      </c>
      <c r="G150" s="32">
        <v>28280032.22978577</v>
      </c>
      <c r="H150" s="32">
        <v>27301472.081</v>
      </c>
      <c r="I150" s="32">
        <v>15584227.113533873</v>
      </c>
      <c r="J150" s="32">
        <v>26325420.256449997</v>
      </c>
      <c r="K150" s="32">
        <v>23806114.220209997</v>
      </c>
      <c r="L150" s="32">
        <v>26632814.098924603</v>
      </c>
      <c r="M150" s="32">
        <v>23082343.010074798</v>
      </c>
      <c r="N150" s="32">
        <v>23852969.962141503</v>
      </c>
      <c r="O150" s="32">
        <v>21889010.801732998</v>
      </c>
      <c r="P150" s="32">
        <v>20592922.012247805</v>
      </c>
      <c r="Q150" s="32">
        <v>20837245.169675995</v>
      </c>
      <c r="R150" s="32">
        <v>19172676.402844999</v>
      </c>
      <c r="S150" s="32">
        <v>19119634.107153501</v>
      </c>
      <c r="T150" s="32">
        <v>14622881.208933001</v>
      </c>
      <c r="U150" s="32">
        <v>13760420.911888901</v>
      </c>
      <c r="V150" s="32">
        <v>14322725.116428001</v>
      </c>
      <c r="W150" s="32">
        <v>11928744.826283501</v>
      </c>
      <c r="X150" s="32">
        <v>13457160.363139603</v>
      </c>
      <c r="Y150" s="32">
        <v>12216749.352707997</v>
      </c>
      <c r="Z150" s="32">
        <v>11188666.273651801</v>
      </c>
      <c r="AA150" s="32">
        <v>15706477.028348098</v>
      </c>
      <c r="AB150" s="32">
        <v>17963109.367308505</v>
      </c>
      <c r="AC150" s="32">
        <v>16567310.074691901</v>
      </c>
      <c r="AD150" s="32">
        <v>16586884.468134301</v>
      </c>
      <c r="AE150" s="32">
        <v>16108226.347079</v>
      </c>
      <c r="AF150" s="32">
        <v>15564013.068765501</v>
      </c>
      <c r="AG150" s="32">
        <v>7923970.5413055997</v>
      </c>
      <c r="AH150" s="32">
        <v>10857202.166107997</v>
      </c>
      <c r="AI150" s="32">
        <v>9550091.2015858013</v>
      </c>
      <c r="AJ150" s="32">
        <v>8044233.7889435999</v>
      </c>
      <c r="AK150" s="32">
        <v>10375814.447503503</v>
      </c>
      <c r="AL150" s="32">
        <v>8939407.8855082002</v>
      </c>
    </row>
    <row r="151" spans="1:38" ht="15" customHeight="1" outlineLevel="1" x14ac:dyDescent="0.25">
      <c r="A151" s="30" t="s">
        <v>8</v>
      </c>
      <c r="B151" s="30" t="s">
        <v>16</v>
      </c>
      <c r="C151" s="31" t="s">
        <v>7</v>
      </c>
      <c r="D151" s="31" t="s">
        <v>160</v>
      </c>
      <c r="E151" s="32">
        <v>8057325.1395690003</v>
      </c>
      <c r="F151" s="32">
        <v>7352573.3802009765</v>
      </c>
      <c r="G151" s="32">
        <v>7333647.497043103</v>
      </c>
      <c r="H151" s="32">
        <v>7630166.7520487141</v>
      </c>
      <c r="I151" s="32">
        <v>4923714.3752298318</v>
      </c>
      <c r="J151" s="32">
        <v>3036271.9498649994</v>
      </c>
      <c r="K151" s="32">
        <v>3107347.4735699999</v>
      </c>
      <c r="L151" s="32">
        <v>4398557.3158627003</v>
      </c>
      <c r="M151" s="32">
        <v>4153195.3343285993</v>
      </c>
      <c r="N151" s="32">
        <v>4011486.8171381005</v>
      </c>
      <c r="O151" s="32">
        <v>3624178.0397274001</v>
      </c>
      <c r="P151" s="32">
        <v>3653919.7153042005</v>
      </c>
      <c r="Q151" s="32">
        <v>3554913.9930360001</v>
      </c>
      <c r="R151" s="32">
        <v>3162056.6773769995</v>
      </c>
      <c r="S151" s="32">
        <v>3182823.8411645005</v>
      </c>
      <c r="T151" s="32">
        <v>3132192.28376</v>
      </c>
      <c r="U151" s="32">
        <v>2941188.4793945001</v>
      </c>
      <c r="V151" s="32">
        <v>2779930.7187280003</v>
      </c>
      <c r="W151" s="32">
        <v>2727661.3412645003</v>
      </c>
      <c r="X151" s="32">
        <v>2667608.7412016001</v>
      </c>
      <c r="Y151" s="32">
        <v>2537061.2917960002</v>
      </c>
      <c r="Z151" s="32">
        <v>2851004.1287277997</v>
      </c>
      <c r="AA151" s="32">
        <v>3966559.2658821</v>
      </c>
      <c r="AB151" s="32">
        <v>3969343.7385689998</v>
      </c>
      <c r="AC151" s="32">
        <v>4066708.9143312001</v>
      </c>
      <c r="AD151" s="32">
        <v>3994478.9711511005</v>
      </c>
      <c r="AE151" s="32">
        <v>3754459.0653810003</v>
      </c>
      <c r="AF151" s="32">
        <v>3454706.4189541</v>
      </c>
      <c r="AG151" s="32">
        <v>2859443.3554071998</v>
      </c>
      <c r="AH151" s="32">
        <v>2657360.3554719999</v>
      </c>
      <c r="AI151" s="32">
        <v>2530216.5408829004</v>
      </c>
      <c r="AJ151" s="32">
        <v>2509078.466176</v>
      </c>
      <c r="AK151" s="32">
        <v>2190593.984832</v>
      </c>
      <c r="AL151" s="32">
        <v>1922035.0224998</v>
      </c>
    </row>
    <row r="152" spans="1:38" ht="15" customHeight="1" outlineLevel="1" x14ac:dyDescent="0.25">
      <c r="A152" s="30" t="s">
        <v>8</v>
      </c>
      <c r="B152" s="30" t="s">
        <v>16</v>
      </c>
      <c r="C152" s="31" t="s">
        <v>7</v>
      </c>
      <c r="D152" s="31" t="s">
        <v>161</v>
      </c>
      <c r="E152" s="32">
        <v>32532731.054198004</v>
      </c>
      <c r="F152" s="32">
        <v>31365413.275086444</v>
      </c>
      <c r="G152" s="32">
        <v>28826451.313283205</v>
      </c>
      <c r="H152" s="32">
        <v>28754196.47875629</v>
      </c>
      <c r="I152" s="32">
        <v>25488453.869379923</v>
      </c>
      <c r="J152" s="32">
        <v>25782108.164785001</v>
      </c>
      <c r="K152" s="32">
        <v>26454975.906345006</v>
      </c>
      <c r="L152" s="32">
        <v>27282760.354255904</v>
      </c>
      <c r="M152" s="32">
        <v>23957082.961628601</v>
      </c>
      <c r="N152" s="32">
        <v>23978211.492163703</v>
      </c>
      <c r="O152" s="32">
        <v>24292470.844603501</v>
      </c>
      <c r="P152" s="32">
        <v>23337816.760640994</v>
      </c>
      <c r="Q152" s="32">
        <v>20532112.556472</v>
      </c>
      <c r="R152" s="32">
        <v>24416349.676951002</v>
      </c>
      <c r="S152" s="32">
        <v>24285639.706788495</v>
      </c>
      <c r="T152" s="32">
        <v>22321094.428745005</v>
      </c>
      <c r="U152" s="32">
        <v>22663450.253707904</v>
      </c>
      <c r="V152" s="32">
        <v>24642170.290489003</v>
      </c>
      <c r="W152" s="32">
        <v>23445519.443257507</v>
      </c>
      <c r="X152" s="32">
        <v>22183666.711117297</v>
      </c>
      <c r="Y152" s="32">
        <v>18863767.725995999</v>
      </c>
      <c r="Z152" s="32">
        <v>19454352.231256805</v>
      </c>
      <c r="AA152" s="32">
        <v>21656397.574174099</v>
      </c>
      <c r="AB152" s="32">
        <v>23056665.712849502</v>
      </c>
      <c r="AC152" s="32">
        <v>25339554.038601503</v>
      </c>
      <c r="AD152" s="32">
        <v>26113978.383725993</v>
      </c>
      <c r="AE152" s="32">
        <v>25698115.127576001</v>
      </c>
      <c r="AF152" s="32">
        <v>22437824.380301304</v>
      </c>
      <c r="AG152" s="32">
        <v>17364744.015639201</v>
      </c>
      <c r="AH152" s="32">
        <v>18731647.717398003</v>
      </c>
      <c r="AI152" s="32">
        <v>15263822.978832403</v>
      </c>
      <c r="AJ152" s="32">
        <v>15753771.850995604</v>
      </c>
      <c r="AK152" s="32">
        <v>14574729.619669501</v>
      </c>
      <c r="AL152" s="32">
        <v>14343803.645626202</v>
      </c>
    </row>
    <row r="153" spans="1:38" ht="15" customHeight="1" outlineLevel="1" x14ac:dyDescent="0.25">
      <c r="A153" s="30" t="s">
        <v>8</v>
      </c>
      <c r="B153" s="30" t="s">
        <v>16</v>
      </c>
      <c r="C153" s="31" t="s">
        <v>7</v>
      </c>
      <c r="D153" s="31" t="s">
        <v>162</v>
      </c>
      <c r="E153" s="32">
        <v>0</v>
      </c>
      <c r="F153" s="32">
        <v>0</v>
      </c>
      <c r="G153" s="32">
        <v>0</v>
      </c>
      <c r="H153" s="32">
        <v>0</v>
      </c>
      <c r="I153" s="32">
        <v>0</v>
      </c>
      <c r="J153" s="32" t="s">
        <v>285</v>
      </c>
      <c r="K153" s="32" t="s">
        <v>285</v>
      </c>
      <c r="L153" s="32" t="s">
        <v>285</v>
      </c>
      <c r="M153" s="32">
        <v>0</v>
      </c>
      <c r="N153" s="32" t="s">
        <v>285</v>
      </c>
      <c r="O153" s="32" t="s">
        <v>285</v>
      </c>
      <c r="P153" s="32" t="s">
        <v>285</v>
      </c>
      <c r="Q153" s="32" t="s">
        <v>285</v>
      </c>
      <c r="R153" s="32" t="s">
        <v>285</v>
      </c>
      <c r="S153" s="32" t="s">
        <v>285</v>
      </c>
      <c r="T153" s="32" t="s">
        <v>285</v>
      </c>
      <c r="U153" s="32" t="s">
        <v>285</v>
      </c>
      <c r="V153" s="32" t="s">
        <v>285</v>
      </c>
      <c r="W153" s="32" t="s">
        <v>285</v>
      </c>
      <c r="X153" s="32" t="s">
        <v>285</v>
      </c>
      <c r="Y153" s="32" t="s">
        <v>285</v>
      </c>
      <c r="Z153" s="32" t="s">
        <v>285</v>
      </c>
      <c r="AA153" s="32" t="s">
        <v>285</v>
      </c>
      <c r="AB153" s="32" t="s">
        <v>285</v>
      </c>
      <c r="AC153" s="32" t="s">
        <v>285</v>
      </c>
      <c r="AD153" s="32" t="s">
        <v>285</v>
      </c>
      <c r="AE153" s="32" t="s">
        <v>285</v>
      </c>
      <c r="AF153" s="32" t="s">
        <v>285</v>
      </c>
      <c r="AG153" s="32" t="s">
        <v>285</v>
      </c>
      <c r="AH153" s="32" t="s">
        <v>285</v>
      </c>
      <c r="AI153" s="32" t="s">
        <v>285</v>
      </c>
      <c r="AJ153" s="32" t="s">
        <v>285</v>
      </c>
      <c r="AK153" s="32" t="s">
        <v>285</v>
      </c>
      <c r="AL153" s="32" t="s">
        <v>285</v>
      </c>
    </row>
    <row r="154" spans="1:38" ht="15" customHeight="1" outlineLevel="1" x14ac:dyDescent="0.25">
      <c r="A154" s="30" t="s">
        <v>8</v>
      </c>
      <c r="B154" s="30" t="s">
        <v>16</v>
      </c>
      <c r="C154" s="31" t="s">
        <v>7</v>
      </c>
      <c r="D154" s="31" t="s">
        <v>163</v>
      </c>
      <c r="E154" s="32">
        <v>47018510.070632994</v>
      </c>
      <c r="F154" s="32">
        <v>43108789.406449609</v>
      </c>
      <c r="G154" s="32">
        <v>42049580.258886755</v>
      </c>
      <c r="H154" s="32">
        <v>40742494.207129769</v>
      </c>
      <c r="I154" s="32">
        <v>39940216.369224057</v>
      </c>
      <c r="J154" s="32">
        <v>37979017.609849997</v>
      </c>
      <c r="K154" s="32">
        <v>37118099.648990005</v>
      </c>
      <c r="L154" s="32">
        <v>36699912.224183396</v>
      </c>
      <c r="M154" s="32">
        <v>42809323.75048919</v>
      </c>
      <c r="N154" s="32">
        <v>41896329.824151203</v>
      </c>
      <c r="O154" s="32">
        <v>37228706.001409903</v>
      </c>
      <c r="P154" s="32">
        <v>36526345.914816797</v>
      </c>
      <c r="Q154" s="32">
        <v>35011086.580110013</v>
      </c>
      <c r="R154" s="32">
        <v>34717038.935291</v>
      </c>
      <c r="S154" s="32">
        <v>33222609.2467415</v>
      </c>
      <c r="T154" s="32">
        <v>31285167.767879993</v>
      </c>
      <c r="U154" s="32">
        <v>30114124.720042888</v>
      </c>
      <c r="V154" s="32">
        <v>27843502.308887005</v>
      </c>
      <c r="W154" s="32">
        <v>27958477.355149005</v>
      </c>
      <c r="X154" s="32">
        <v>27194388.937516205</v>
      </c>
      <c r="Y154" s="32">
        <v>18392650.306987997</v>
      </c>
      <c r="Z154" s="32">
        <v>18944389.650247302</v>
      </c>
      <c r="AA154" s="32">
        <v>24018402.143713199</v>
      </c>
      <c r="AB154" s="32">
        <v>26226824.712414008</v>
      </c>
      <c r="AC154" s="32">
        <v>25871328.027860597</v>
      </c>
      <c r="AD154" s="32">
        <v>27358749.661917798</v>
      </c>
      <c r="AE154" s="32">
        <v>25429979.375816494</v>
      </c>
      <c r="AF154" s="32">
        <v>24372419.462645106</v>
      </c>
      <c r="AG154" s="32">
        <v>19089053.910876401</v>
      </c>
      <c r="AH154" s="32">
        <v>20436084.677404001</v>
      </c>
      <c r="AI154" s="32">
        <v>16072462.989995599</v>
      </c>
      <c r="AJ154" s="32">
        <v>15092599.849404398</v>
      </c>
      <c r="AK154" s="32">
        <v>13522779.190259501</v>
      </c>
      <c r="AL154" s="32">
        <v>11327171.256996604</v>
      </c>
    </row>
    <row r="155" spans="1:38" ht="15" customHeight="1" outlineLevel="1" x14ac:dyDescent="0.25">
      <c r="A155" s="30" t="s">
        <v>8</v>
      </c>
      <c r="B155" s="30" t="s">
        <v>16</v>
      </c>
      <c r="C155" s="31" t="s">
        <v>7</v>
      </c>
      <c r="D155" s="31" t="s">
        <v>164</v>
      </c>
      <c r="E155" s="32">
        <v>7074375.9870790001</v>
      </c>
      <c r="F155" s="32">
        <v>7208214.4741235143</v>
      </c>
      <c r="G155" s="32">
        <v>7074850.5968088787</v>
      </c>
      <c r="H155" s="32">
        <v>5339963.8451407496</v>
      </c>
      <c r="I155" s="32">
        <v>5096018.2026523519</v>
      </c>
      <c r="J155" s="32">
        <v>4690689.1290800003</v>
      </c>
      <c r="K155" s="32">
        <v>4681186.0967450002</v>
      </c>
      <c r="L155" s="32">
        <v>4967987.7545816004</v>
      </c>
      <c r="M155" s="32">
        <v>4675159.2317292001</v>
      </c>
      <c r="N155" s="32">
        <v>4568504.1202379996</v>
      </c>
      <c r="O155" s="32">
        <v>4383562.5869574994</v>
      </c>
      <c r="P155" s="32">
        <v>4082155.8012409997</v>
      </c>
      <c r="Q155" s="32">
        <v>4000607.4406520003</v>
      </c>
      <c r="R155" s="32">
        <v>4464883.8549490003</v>
      </c>
      <c r="S155" s="32">
        <v>4057933.7790934998</v>
      </c>
      <c r="T155" s="32">
        <v>3960669.3512260001</v>
      </c>
      <c r="U155" s="32">
        <v>3825734.0658286</v>
      </c>
      <c r="V155" s="32">
        <v>3754093.9072360005</v>
      </c>
      <c r="W155" s="32">
        <v>3667448.2090585004</v>
      </c>
      <c r="X155" s="32">
        <v>3477740.3677174998</v>
      </c>
      <c r="Y155" s="32">
        <v>3272537.86216</v>
      </c>
      <c r="Z155" s="32">
        <v>3104671.4973153002</v>
      </c>
      <c r="AA155" s="32">
        <v>4174071.6906948001</v>
      </c>
      <c r="AB155" s="32">
        <v>4619618.9097795002</v>
      </c>
      <c r="AC155" s="32">
        <v>4894373.1334180003</v>
      </c>
      <c r="AD155" s="32">
        <v>4830546.9374404</v>
      </c>
      <c r="AE155" s="32">
        <v>6123663.3350419998</v>
      </c>
      <c r="AF155" s="32">
        <v>5912044.1677390002</v>
      </c>
      <c r="AG155" s="32">
        <v>4456884.8526411988</v>
      </c>
      <c r="AH155" s="32">
        <v>4116341.3917919993</v>
      </c>
      <c r="AI155" s="32">
        <v>3216586.0311433002</v>
      </c>
      <c r="AJ155" s="32">
        <v>2947975.8461424001</v>
      </c>
      <c r="AK155" s="32">
        <v>2125949.6706944997</v>
      </c>
      <c r="AL155" s="32">
        <v>2780754.7451338</v>
      </c>
    </row>
    <row r="156" spans="1:38" ht="15" customHeight="1" outlineLevel="1" x14ac:dyDescent="0.25">
      <c r="A156" s="30" t="s">
        <v>8</v>
      </c>
      <c r="B156" s="30" t="s">
        <v>16</v>
      </c>
      <c r="C156" s="31" t="s">
        <v>7</v>
      </c>
      <c r="D156" s="31" t="s">
        <v>165</v>
      </c>
      <c r="E156" s="32">
        <v>11913455.670017</v>
      </c>
      <c r="F156" s="32">
        <v>11492421.311349217</v>
      </c>
      <c r="G156" s="32">
        <v>11148202.181865843</v>
      </c>
      <c r="H156" s="32">
        <v>14200760.242849419</v>
      </c>
      <c r="I156" s="32">
        <v>13529618.466115801</v>
      </c>
      <c r="J156" s="32">
        <v>8053426.4233549992</v>
      </c>
      <c r="K156" s="32">
        <v>8676798.3591850027</v>
      </c>
      <c r="L156" s="32">
        <v>8200590.5012980001</v>
      </c>
      <c r="M156" s="32">
        <v>7667041.1999358004</v>
      </c>
      <c r="N156" s="32">
        <v>7697685.4736717986</v>
      </c>
      <c r="O156" s="32">
        <v>7704226.2161431992</v>
      </c>
      <c r="P156" s="32">
        <v>7636245.1075598001</v>
      </c>
      <c r="Q156" s="32">
        <v>7421772.5595320007</v>
      </c>
      <c r="R156" s="32">
        <v>8412947.5396829993</v>
      </c>
      <c r="S156" s="32">
        <v>9182454.4622955006</v>
      </c>
      <c r="T156" s="32">
        <v>10472449.287859999</v>
      </c>
      <c r="U156" s="32">
        <v>0</v>
      </c>
      <c r="V156" s="32">
        <v>0</v>
      </c>
      <c r="W156" s="32">
        <v>0</v>
      </c>
      <c r="X156" s="32">
        <v>0</v>
      </c>
      <c r="Y156" s="32">
        <v>0</v>
      </c>
      <c r="Z156" s="32">
        <v>0</v>
      </c>
      <c r="AA156" s="32">
        <v>0</v>
      </c>
      <c r="AB156" s="32">
        <v>0</v>
      </c>
      <c r="AC156" s="32">
        <v>0</v>
      </c>
      <c r="AD156" s="32">
        <v>0</v>
      </c>
      <c r="AE156" s="32">
        <v>0</v>
      </c>
      <c r="AF156" s="32">
        <v>0</v>
      </c>
      <c r="AG156" s="32">
        <v>0</v>
      </c>
      <c r="AH156" s="32">
        <v>0</v>
      </c>
      <c r="AI156" s="32">
        <v>10138341.261798101</v>
      </c>
      <c r="AJ156" s="32">
        <v>10540888.989359999</v>
      </c>
      <c r="AK156" s="32">
        <v>10288853.570473999</v>
      </c>
      <c r="AL156" s="32">
        <v>9739534.6166066006</v>
      </c>
    </row>
    <row r="157" spans="1:38" ht="15" customHeight="1" outlineLevel="1" x14ac:dyDescent="0.25">
      <c r="A157" s="30" t="s">
        <v>8</v>
      </c>
      <c r="B157" s="30" t="s">
        <v>16</v>
      </c>
      <c r="C157" s="31" t="s">
        <v>7</v>
      </c>
      <c r="D157" s="31" t="s">
        <v>166</v>
      </c>
      <c r="E157" s="32">
        <v>34225453.651351005</v>
      </c>
      <c r="F157" s="32">
        <v>32310169.376464266</v>
      </c>
      <c r="G157" s="32">
        <v>32087073.48316019</v>
      </c>
      <c r="H157" s="32">
        <v>30558174.360824592</v>
      </c>
      <c r="I157" s="32">
        <v>24364742.545090921</v>
      </c>
      <c r="J157" s="32">
        <v>22894607.722410001</v>
      </c>
      <c r="K157" s="32">
        <v>17775996.289944999</v>
      </c>
      <c r="L157" s="32">
        <v>18863888.817108799</v>
      </c>
      <c r="M157" s="32">
        <v>15253729.201654803</v>
      </c>
      <c r="N157" s="32">
        <v>15997587.851603199</v>
      </c>
      <c r="O157" s="32">
        <v>17740065.675970502</v>
      </c>
      <c r="P157" s="32">
        <v>18017778.456824798</v>
      </c>
      <c r="Q157" s="32">
        <v>16366095.478831995</v>
      </c>
      <c r="R157" s="32">
        <v>17904669.937810998</v>
      </c>
      <c r="S157" s="32">
        <v>17977513.074307498</v>
      </c>
      <c r="T157" s="32">
        <v>15922386.222550999</v>
      </c>
      <c r="U157" s="32">
        <v>15604018.6252701</v>
      </c>
      <c r="V157" s="32">
        <v>15584991.656078</v>
      </c>
      <c r="W157" s="32">
        <v>14631867.359334998</v>
      </c>
      <c r="X157" s="32">
        <v>14437251.754836395</v>
      </c>
      <c r="Y157" s="32">
        <v>13557437.135615999</v>
      </c>
      <c r="Z157" s="32">
        <v>15119003.416588902</v>
      </c>
      <c r="AA157" s="32">
        <v>16783438.091945201</v>
      </c>
      <c r="AB157" s="32">
        <v>18762537.782190498</v>
      </c>
      <c r="AC157" s="32">
        <v>18175678.015464697</v>
      </c>
      <c r="AD157" s="32">
        <v>17611114.888592999</v>
      </c>
      <c r="AE157" s="32">
        <v>14575661.734701499</v>
      </c>
      <c r="AF157" s="32">
        <v>13296307.742814798</v>
      </c>
      <c r="AG157" s="32">
        <v>9118210.4123535994</v>
      </c>
      <c r="AH157" s="32">
        <v>11122222.534296002</v>
      </c>
      <c r="AI157" s="32">
        <v>10530791.618703501</v>
      </c>
      <c r="AJ157" s="32">
        <v>8553161.3716016002</v>
      </c>
      <c r="AK157" s="32">
        <v>8854842.8911694996</v>
      </c>
      <c r="AL157" s="32">
        <v>9535036.7869886011</v>
      </c>
    </row>
    <row r="158" spans="1:38" ht="15" customHeight="1" outlineLevel="1" x14ac:dyDescent="0.25">
      <c r="A158" s="30" t="s">
        <v>8</v>
      </c>
      <c r="B158" s="30" t="s">
        <v>16</v>
      </c>
      <c r="C158" s="31" t="s">
        <v>7</v>
      </c>
      <c r="D158" s="31" t="s">
        <v>167</v>
      </c>
      <c r="E158" s="32">
        <v>16169056.218135001</v>
      </c>
      <c r="F158" s="32">
        <v>16830284.614992</v>
      </c>
      <c r="G158" s="32">
        <v>16553904.140917996</v>
      </c>
      <c r="H158" s="32">
        <v>16650702.486975005</v>
      </c>
      <c r="I158" s="32">
        <v>14685288.547882678</v>
      </c>
      <c r="J158" s="32">
        <v>15888074.986809995</v>
      </c>
      <c r="K158" s="32">
        <v>15021896.509159997</v>
      </c>
      <c r="L158" s="32">
        <v>14281507.421952698</v>
      </c>
      <c r="M158" s="32">
        <v>12321963.817365201</v>
      </c>
      <c r="N158" s="32">
        <v>11700182.4567753</v>
      </c>
      <c r="O158" s="32">
        <v>10572159.358829202</v>
      </c>
      <c r="P158" s="32">
        <v>10292717.425536402</v>
      </c>
      <c r="Q158" s="32">
        <v>10212618.374318</v>
      </c>
      <c r="R158" s="32">
        <v>10599628.674859002</v>
      </c>
      <c r="S158" s="32">
        <v>10309582.579928501</v>
      </c>
      <c r="T158" s="32">
        <v>9674394.7742209993</v>
      </c>
      <c r="U158" s="32">
        <v>8820003.8619865999</v>
      </c>
      <c r="V158" s="32">
        <v>9185257.8473899979</v>
      </c>
      <c r="W158" s="32">
        <v>8874726.8587590009</v>
      </c>
      <c r="X158" s="32">
        <v>6992388.3878861004</v>
      </c>
      <c r="Y158" s="32">
        <v>6738827.8273399994</v>
      </c>
      <c r="Z158" s="32">
        <v>7121765.3408435993</v>
      </c>
      <c r="AA158" s="32">
        <v>7841338.9920679005</v>
      </c>
      <c r="AB158" s="32">
        <v>8071380.5501510007</v>
      </c>
      <c r="AC158" s="32">
        <v>8289973.246937599</v>
      </c>
      <c r="AD158" s="32">
        <v>8861662.6097515002</v>
      </c>
      <c r="AE158" s="32">
        <v>8077047.6016770005</v>
      </c>
      <c r="AF158" s="32">
        <v>7751918.1672560992</v>
      </c>
      <c r="AG158" s="32">
        <v>7812657.1112099988</v>
      </c>
      <c r="AH158" s="32">
        <v>8364518.2213539993</v>
      </c>
      <c r="AI158" s="32">
        <v>6343685.4658246012</v>
      </c>
      <c r="AJ158" s="32">
        <v>5791042.156918399</v>
      </c>
      <c r="AK158" s="32">
        <v>4730324.0809700005</v>
      </c>
      <c r="AL158" s="32">
        <v>4325894.2033678005</v>
      </c>
    </row>
    <row r="159" spans="1:38" ht="15" customHeight="1" outlineLevel="1" x14ac:dyDescent="0.25">
      <c r="A159" s="30" t="s">
        <v>8</v>
      </c>
      <c r="B159" s="30" t="s">
        <v>16</v>
      </c>
      <c r="C159" s="31" t="s">
        <v>7</v>
      </c>
      <c r="D159" s="31" t="s">
        <v>168</v>
      </c>
      <c r="E159" s="32">
        <v>0</v>
      </c>
      <c r="F159" s="32">
        <v>0</v>
      </c>
      <c r="G159" s="32">
        <v>0</v>
      </c>
      <c r="H159" s="32">
        <v>0</v>
      </c>
      <c r="I159" s="32">
        <v>0</v>
      </c>
      <c r="J159" s="32">
        <v>0</v>
      </c>
      <c r="K159" s="32">
        <v>0</v>
      </c>
      <c r="L159" s="32">
        <v>0</v>
      </c>
      <c r="M159" s="32">
        <v>0</v>
      </c>
      <c r="N159" s="32">
        <v>0</v>
      </c>
      <c r="O159" s="32">
        <v>0</v>
      </c>
      <c r="P159" s="32">
        <v>0</v>
      </c>
      <c r="Q159" s="32">
        <v>0</v>
      </c>
      <c r="R159" s="32" t="s">
        <v>285</v>
      </c>
      <c r="S159" s="32" t="s">
        <v>285</v>
      </c>
      <c r="T159" s="32" t="s">
        <v>285</v>
      </c>
      <c r="U159" s="32" t="s">
        <v>285</v>
      </c>
      <c r="V159" s="32" t="s">
        <v>285</v>
      </c>
      <c r="W159" s="32" t="s">
        <v>285</v>
      </c>
      <c r="X159" s="32" t="s">
        <v>285</v>
      </c>
      <c r="Y159" s="32" t="s">
        <v>285</v>
      </c>
      <c r="Z159" s="32" t="s">
        <v>285</v>
      </c>
      <c r="AA159" s="32" t="s">
        <v>285</v>
      </c>
      <c r="AB159" s="32" t="s">
        <v>285</v>
      </c>
      <c r="AC159" s="32" t="s">
        <v>285</v>
      </c>
      <c r="AD159" s="32" t="s">
        <v>285</v>
      </c>
      <c r="AE159" s="32" t="s">
        <v>285</v>
      </c>
      <c r="AF159" s="32" t="s">
        <v>285</v>
      </c>
      <c r="AG159" s="32" t="s">
        <v>285</v>
      </c>
      <c r="AH159" s="32" t="s">
        <v>285</v>
      </c>
      <c r="AI159" s="32" t="s">
        <v>285</v>
      </c>
      <c r="AJ159" s="32" t="s">
        <v>285</v>
      </c>
      <c r="AK159" s="32" t="s">
        <v>285</v>
      </c>
      <c r="AL159" s="32" t="s">
        <v>285</v>
      </c>
    </row>
    <row r="160" spans="1:38" ht="15" customHeight="1" outlineLevel="1" x14ac:dyDescent="0.25">
      <c r="A160" s="30" t="s">
        <v>8</v>
      </c>
      <c r="B160" s="30" t="s">
        <v>16</v>
      </c>
      <c r="C160" s="31" t="s">
        <v>7</v>
      </c>
      <c r="D160" s="31" t="s">
        <v>169</v>
      </c>
      <c r="E160" s="32">
        <v>17744292.985218</v>
      </c>
      <c r="F160" s="32">
        <v>17092016.7805175</v>
      </c>
      <c r="G160" s="32">
        <v>17342345.457652315</v>
      </c>
      <c r="H160" s="32">
        <v>16907709.357967813</v>
      </c>
      <c r="I160" s="32">
        <v>15929432.633658694</v>
      </c>
      <c r="J160" s="32">
        <v>20006985.443334997</v>
      </c>
      <c r="K160" s="32">
        <v>19723492.934344999</v>
      </c>
      <c r="L160" s="32">
        <v>21975121.304417402</v>
      </c>
      <c r="M160" s="32">
        <v>21765273.562912606</v>
      </c>
      <c r="N160" s="32">
        <v>20730241.183585305</v>
      </c>
      <c r="O160" s="32">
        <v>20557202.107922204</v>
      </c>
      <c r="P160" s="32">
        <v>20424377.945556201</v>
      </c>
      <c r="Q160" s="32">
        <v>16432059.648297999</v>
      </c>
      <c r="R160" s="32">
        <v>16450902.987062</v>
      </c>
      <c r="S160" s="32">
        <v>16090409.040346</v>
      </c>
      <c r="T160" s="32">
        <v>15736311.515755996</v>
      </c>
      <c r="U160" s="32">
        <v>14377589.518879397</v>
      </c>
      <c r="V160" s="32">
        <v>14088204.400054</v>
      </c>
      <c r="W160" s="32">
        <v>14511838.276862998</v>
      </c>
      <c r="X160" s="32">
        <v>14224424.343204997</v>
      </c>
      <c r="Y160" s="32">
        <v>14405051.183920003</v>
      </c>
      <c r="Z160" s="32">
        <v>13952133.413250402</v>
      </c>
      <c r="AA160" s="32">
        <v>15829665.6443677</v>
      </c>
      <c r="AB160" s="32">
        <v>16589506.40856</v>
      </c>
      <c r="AC160" s="32">
        <v>15702853.0407742</v>
      </c>
      <c r="AD160" s="32">
        <v>14692538.6549915</v>
      </c>
      <c r="AE160" s="32">
        <v>14663182.467219999</v>
      </c>
      <c r="AF160" s="32">
        <v>14083841.830762999</v>
      </c>
      <c r="AG160" s="32">
        <v>16478791.737534795</v>
      </c>
      <c r="AH160" s="32">
        <v>12193687.424305998</v>
      </c>
      <c r="AI160" s="32">
        <v>10523560.178672303</v>
      </c>
      <c r="AJ160" s="32">
        <v>11682939.402658798</v>
      </c>
      <c r="AK160" s="32">
        <v>10948293.117508499</v>
      </c>
      <c r="AL160" s="32">
        <v>10201766.5715308</v>
      </c>
    </row>
    <row r="161" spans="1:38" ht="15" customHeight="1" outlineLevel="1" x14ac:dyDescent="0.25">
      <c r="A161" s="30" t="s">
        <v>8</v>
      </c>
      <c r="B161" s="30" t="s">
        <v>16</v>
      </c>
      <c r="C161" s="31" t="s">
        <v>7</v>
      </c>
      <c r="D161" s="31" t="s">
        <v>170</v>
      </c>
      <c r="E161" s="32">
        <v>22069647.85433599</v>
      </c>
      <c r="F161" s="32">
        <v>22320124.05070949</v>
      </c>
      <c r="G161" s="32">
        <v>22432055.665879212</v>
      </c>
      <c r="H161" s="32">
        <v>23827117.294661246</v>
      </c>
      <c r="I161" s="32">
        <v>22785701.648625914</v>
      </c>
      <c r="J161" s="32">
        <v>27584609.499860004</v>
      </c>
      <c r="K161" s="32">
        <v>27149666.689750012</v>
      </c>
      <c r="L161" s="32">
        <v>25182149.555384703</v>
      </c>
      <c r="M161" s="32">
        <v>24352320.914881803</v>
      </c>
      <c r="N161" s="32">
        <v>23358309.922330201</v>
      </c>
      <c r="O161" s="32">
        <v>23794861.530045193</v>
      </c>
      <c r="P161" s="32">
        <v>23169262.277597006</v>
      </c>
      <c r="Q161" s="32">
        <v>21670349.93716</v>
      </c>
      <c r="R161" s="32">
        <v>21258179.940309994</v>
      </c>
      <c r="S161" s="32">
        <v>21188248.400127001</v>
      </c>
      <c r="T161" s="32">
        <v>21378227.351693004</v>
      </c>
      <c r="U161" s="32">
        <v>19960628.317245204</v>
      </c>
      <c r="V161" s="32">
        <v>18783979.366785001</v>
      </c>
      <c r="W161" s="32">
        <v>16921383.342014007</v>
      </c>
      <c r="X161" s="32">
        <v>17336451.383802999</v>
      </c>
      <c r="Y161" s="32">
        <v>17198206.898055997</v>
      </c>
      <c r="Z161" s="32">
        <v>17087274.056146603</v>
      </c>
      <c r="AA161" s="32">
        <v>19959021.307991996</v>
      </c>
      <c r="AB161" s="32">
        <v>17530846.219432499</v>
      </c>
      <c r="AC161" s="32">
        <v>19859592.975401603</v>
      </c>
      <c r="AD161" s="32">
        <v>19616852.107988797</v>
      </c>
      <c r="AE161" s="32">
        <v>19550682.8367595</v>
      </c>
      <c r="AF161" s="32">
        <v>19234230.537941597</v>
      </c>
      <c r="AG161" s="32">
        <v>16512653.224453202</v>
      </c>
      <c r="AH161" s="32">
        <v>16900639.549084</v>
      </c>
      <c r="AI161" s="32">
        <v>15217910.759199802</v>
      </c>
      <c r="AJ161" s="32">
        <v>15084714.181956001</v>
      </c>
      <c r="AK161" s="32">
        <v>15557975.343948498</v>
      </c>
      <c r="AL161" s="32">
        <v>15035372.767299797</v>
      </c>
    </row>
    <row r="162" spans="1:38" ht="15" customHeight="1" outlineLevel="1" x14ac:dyDescent="0.25">
      <c r="A162" s="30" t="s">
        <v>8</v>
      </c>
      <c r="B162" s="30" t="s">
        <v>16</v>
      </c>
      <c r="C162" s="31" t="s">
        <v>7</v>
      </c>
      <c r="D162" s="31" t="s">
        <v>171</v>
      </c>
      <c r="E162" s="32">
        <v>52149568.727557003</v>
      </c>
      <c r="F162" s="32">
        <v>0</v>
      </c>
      <c r="G162" s="32">
        <v>58344109.174393319</v>
      </c>
      <c r="H162" s="32">
        <v>54778163.970073961</v>
      </c>
      <c r="I162" s="32">
        <v>63066565.336779326</v>
      </c>
      <c r="J162" s="32">
        <v>60402544.55295001</v>
      </c>
      <c r="K162" s="32">
        <v>61538501.654520005</v>
      </c>
      <c r="L162" s="32">
        <v>48790977.672361106</v>
      </c>
      <c r="M162" s="32">
        <v>48687375.635914207</v>
      </c>
      <c r="N162" s="32">
        <v>46723716.175504804</v>
      </c>
      <c r="O162" s="32">
        <v>43592142.756151311</v>
      </c>
      <c r="P162" s="32">
        <v>47749870.874725997</v>
      </c>
      <c r="Q162" s="32">
        <v>48720127.560596012</v>
      </c>
      <c r="R162" s="32">
        <v>46450311.960111991</v>
      </c>
      <c r="S162" s="32">
        <v>44812530.551786005</v>
      </c>
      <c r="T162" s="32">
        <v>46093552.012610987</v>
      </c>
      <c r="U162" s="32">
        <v>44219269.857805304</v>
      </c>
      <c r="V162" s="32">
        <v>43894086.521468014</v>
      </c>
      <c r="W162" s="32">
        <v>43296539.828404024</v>
      </c>
      <c r="X162" s="32">
        <v>41944353.122747503</v>
      </c>
      <c r="Y162" s="32">
        <v>37140780.267476</v>
      </c>
      <c r="Z162" s="32">
        <v>36238703.8110274</v>
      </c>
      <c r="AA162" s="32">
        <v>40597911.766747668</v>
      </c>
      <c r="AB162" s="32">
        <v>40849648.4362415</v>
      </c>
      <c r="AC162" s="32">
        <v>37224224.831222393</v>
      </c>
      <c r="AD162" s="32">
        <v>39503135.630442612</v>
      </c>
      <c r="AE162" s="32">
        <v>40821882.981757998</v>
      </c>
      <c r="AF162" s="32">
        <v>42690823.548070595</v>
      </c>
      <c r="AG162" s="32">
        <v>46702897.558802798</v>
      </c>
      <c r="AH162" s="32">
        <v>48060847.649443999</v>
      </c>
      <c r="AI162" s="32">
        <v>25562572.411201</v>
      </c>
      <c r="AJ162" s="32">
        <v>23330122.660126004</v>
      </c>
      <c r="AK162" s="32">
        <v>20878209.8172355</v>
      </c>
      <c r="AL162" s="32">
        <v>19520122.012060001</v>
      </c>
    </row>
    <row r="163" spans="1:38" ht="15" customHeight="1" outlineLevel="1" x14ac:dyDescent="0.25">
      <c r="A163" s="30" t="s">
        <v>8</v>
      </c>
      <c r="B163" s="30" t="s">
        <v>16</v>
      </c>
      <c r="C163" s="31" t="s">
        <v>7</v>
      </c>
      <c r="D163" s="31" t="s">
        <v>172</v>
      </c>
      <c r="E163" s="32">
        <v>105303904.601771</v>
      </c>
      <c r="F163" s="32">
        <v>105665218.48420472</v>
      </c>
      <c r="G163" s="32">
        <v>103013994.22139573</v>
      </c>
      <c r="H163" s="32">
        <v>100324208.48251067</v>
      </c>
      <c r="I163" s="32">
        <v>88414019.374460176</v>
      </c>
      <c r="J163" s="32">
        <v>83432383.727369994</v>
      </c>
      <c r="K163" s="32">
        <v>78971627.920965001</v>
      </c>
      <c r="L163" s="32">
        <v>73943122.501642793</v>
      </c>
      <c r="M163" s="32">
        <v>72475071.07753621</v>
      </c>
      <c r="N163" s="32">
        <v>64087166.967924997</v>
      </c>
      <c r="O163" s="32">
        <v>58054908.106186807</v>
      </c>
      <c r="P163" s="32">
        <v>42782110.693144396</v>
      </c>
      <c r="Q163" s="32">
        <v>35791344.548593998</v>
      </c>
      <c r="R163" s="32">
        <v>35828293.906641997</v>
      </c>
      <c r="S163" s="32">
        <v>34844823.183777995</v>
      </c>
      <c r="T163" s="32">
        <v>34386884.51096601</v>
      </c>
      <c r="U163" s="32">
        <v>34292742.026473597</v>
      </c>
      <c r="V163" s="32">
        <v>34055695.90908099</v>
      </c>
      <c r="W163" s="32">
        <v>30202126.657626003</v>
      </c>
      <c r="X163" s="32">
        <v>28222971.951796699</v>
      </c>
      <c r="Y163" s="32">
        <v>26128355.561536007</v>
      </c>
      <c r="Z163" s="32">
        <v>26081669.981406704</v>
      </c>
      <c r="AA163" s="32">
        <v>24888327.203531597</v>
      </c>
      <c r="AB163" s="32">
        <v>23553679.180560999</v>
      </c>
      <c r="AC163" s="32">
        <v>23474581.694071103</v>
      </c>
      <c r="AD163" s="32">
        <v>24788158.7835325</v>
      </c>
      <c r="AE163" s="32">
        <v>23616844.863325495</v>
      </c>
      <c r="AF163" s="32">
        <v>22497375.4690191</v>
      </c>
      <c r="AG163" s="32">
        <v>17202810.850455202</v>
      </c>
      <c r="AH163" s="32">
        <v>19195083.259305999</v>
      </c>
      <c r="AI163" s="32">
        <v>17815223.855583701</v>
      </c>
      <c r="AJ163" s="32">
        <v>18272188.286493205</v>
      </c>
      <c r="AK163" s="32">
        <v>17515440.283806</v>
      </c>
      <c r="AL163" s="32">
        <v>18997807.515281402</v>
      </c>
    </row>
    <row r="164" spans="1:38" ht="15" customHeight="1" outlineLevel="1" x14ac:dyDescent="0.25">
      <c r="A164" s="30" t="s">
        <v>8</v>
      </c>
      <c r="B164" s="30" t="s">
        <v>16</v>
      </c>
      <c r="C164" s="31" t="s">
        <v>7</v>
      </c>
      <c r="D164" s="31" t="s">
        <v>173</v>
      </c>
      <c r="E164" s="32">
        <v>31015244.886333</v>
      </c>
      <c r="F164" s="32">
        <v>25590156.600808281</v>
      </c>
      <c r="G164" s="32">
        <v>24110222.269877825</v>
      </c>
      <c r="H164" s="32">
        <v>25304365.512799125</v>
      </c>
      <c r="I164" s="32">
        <v>23209931.828719281</v>
      </c>
      <c r="J164" s="32">
        <v>25092861.666735005</v>
      </c>
      <c r="K164" s="32">
        <v>24281803.916775011</v>
      </c>
      <c r="L164" s="32">
        <v>28637780.722937901</v>
      </c>
      <c r="M164" s="32">
        <v>24715227.648024995</v>
      </c>
      <c r="N164" s="32">
        <v>25021330.444102898</v>
      </c>
      <c r="O164" s="32">
        <v>24077940.535797801</v>
      </c>
      <c r="P164" s="32">
        <v>22028283.788375206</v>
      </c>
      <c r="Q164" s="32">
        <v>19852667.174288005</v>
      </c>
      <c r="R164" s="32">
        <v>19573351.785687</v>
      </c>
      <c r="S164" s="32">
        <v>21158051.664879501</v>
      </c>
      <c r="T164" s="32">
        <v>21008489.108989004</v>
      </c>
      <c r="U164" s="32">
        <v>21144951.895021901</v>
      </c>
      <c r="V164" s="32">
        <v>41334259.450788006</v>
      </c>
      <c r="W164" s="32">
        <v>18345710.570658006</v>
      </c>
      <c r="X164" s="32">
        <v>25693020.809213404</v>
      </c>
      <c r="Y164" s="32">
        <v>22240212.240027998</v>
      </c>
      <c r="Z164" s="32">
        <v>18292839.3629985</v>
      </c>
      <c r="AA164" s="32">
        <v>20911774.036958098</v>
      </c>
      <c r="AB164" s="32">
        <v>20696503.270484</v>
      </c>
      <c r="AC164" s="32">
        <v>20982781.344483301</v>
      </c>
      <c r="AD164" s="32">
        <v>19856380.355755098</v>
      </c>
      <c r="AE164" s="32">
        <v>21311500.005956501</v>
      </c>
      <c r="AF164" s="32">
        <v>22124373.857246701</v>
      </c>
      <c r="AG164" s="32">
        <v>19679489.488267202</v>
      </c>
      <c r="AH164" s="32">
        <v>20632052.777566001</v>
      </c>
      <c r="AI164" s="32">
        <v>12341608.9902725</v>
      </c>
      <c r="AJ164" s="32">
        <v>13038427.3790852</v>
      </c>
      <c r="AK164" s="32">
        <v>13456153.006784499</v>
      </c>
      <c r="AL164" s="32">
        <v>25153551.7904622</v>
      </c>
    </row>
    <row r="165" spans="1:38" ht="15" customHeight="1" outlineLevel="1" x14ac:dyDescent="0.25">
      <c r="A165" s="30" t="s">
        <v>8</v>
      </c>
      <c r="B165" s="30" t="s">
        <v>16</v>
      </c>
      <c r="C165" s="31" t="s">
        <v>7</v>
      </c>
      <c r="D165" s="31" t="s">
        <v>174</v>
      </c>
      <c r="E165" s="32" t="s">
        <v>285</v>
      </c>
      <c r="F165" s="32" t="s">
        <v>285</v>
      </c>
      <c r="G165" s="32" t="s">
        <v>285</v>
      </c>
      <c r="H165" s="32" t="s">
        <v>285</v>
      </c>
      <c r="I165" s="32" t="s">
        <v>285</v>
      </c>
      <c r="J165" s="32" t="s">
        <v>285</v>
      </c>
      <c r="K165" s="32" t="s">
        <v>285</v>
      </c>
      <c r="L165" s="32" t="s">
        <v>285</v>
      </c>
      <c r="M165" s="32" t="s">
        <v>285</v>
      </c>
      <c r="N165" s="32" t="s">
        <v>285</v>
      </c>
      <c r="O165" s="32" t="s">
        <v>285</v>
      </c>
      <c r="P165" s="32" t="s">
        <v>285</v>
      </c>
      <c r="Q165" s="32" t="s">
        <v>285</v>
      </c>
      <c r="R165" s="32" t="s">
        <v>285</v>
      </c>
      <c r="S165" s="32" t="s">
        <v>285</v>
      </c>
      <c r="T165" s="32" t="s">
        <v>285</v>
      </c>
      <c r="U165" s="32" t="s">
        <v>285</v>
      </c>
      <c r="V165" s="32" t="s">
        <v>285</v>
      </c>
      <c r="W165" s="32" t="s">
        <v>285</v>
      </c>
      <c r="X165" s="32" t="s">
        <v>285</v>
      </c>
      <c r="Y165" s="32" t="s">
        <v>285</v>
      </c>
      <c r="Z165" s="32" t="s">
        <v>285</v>
      </c>
      <c r="AA165" s="32" t="s">
        <v>285</v>
      </c>
      <c r="AB165" s="32" t="s">
        <v>285</v>
      </c>
      <c r="AC165" s="32" t="s">
        <v>285</v>
      </c>
      <c r="AD165" s="32" t="s">
        <v>285</v>
      </c>
      <c r="AE165" s="32" t="s">
        <v>285</v>
      </c>
      <c r="AF165" s="32" t="s">
        <v>285</v>
      </c>
      <c r="AG165" s="32" t="s">
        <v>285</v>
      </c>
      <c r="AH165" s="32" t="s">
        <v>285</v>
      </c>
      <c r="AI165" s="32" t="s">
        <v>285</v>
      </c>
      <c r="AJ165" s="32" t="s">
        <v>285</v>
      </c>
      <c r="AK165" s="32" t="s">
        <v>285</v>
      </c>
      <c r="AL165" s="32" t="s">
        <v>285</v>
      </c>
    </row>
    <row r="166" spans="1:38" ht="15" customHeight="1" outlineLevel="1" x14ac:dyDescent="0.25">
      <c r="A166" s="30" t="s">
        <v>8</v>
      </c>
      <c r="B166" s="30" t="s">
        <v>16</v>
      </c>
      <c r="C166" s="31" t="s">
        <v>7</v>
      </c>
      <c r="D166" s="31" t="s">
        <v>175</v>
      </c>
      <c r="E166" s="32">
        <v>61848868.085910015</v>
      </c>
      <c r="F166" s="32">
        <v>52123913.440691218</v>
      </c>
      <c r="G166" s="32">
        <v>50876484.851077877</v>
      </c>
      <c r="H166" s="32">
        <v>55340927.686889388</v>
      </c>
      <c r="I166" s="32">
        <v>51818652.022673108</v>
      </c>
      <c r="J166" s="32">
        <v>53091600.489284992</v>
      </c>
      <c r="K166" s="32">
        <v>48117809.669455007</v>
      </c>
      <c r="L166" s="32">
        <v>44962900.859870903</v>
      </c>
      <c r="M166" s="32">
        <v>26103299.252321199</v>
      </c>
      <c r="N166" s="32">
        <v>23600575.211465999</v>
      </c>
      <c r="O166" s="32">
        <v>22125410.6541568</v>
      </c>
      <c r="P166" s="32">
        <v>23034864.359658994</v>
      </c>
      <c r="Q166" s="32">
        <v>21240775.720212001</v>
      </c>
      <c r="R166" s="32">
        <v>20667866.072572999</v>
      </c>
      <c r="S166" s="32">
        <v>21174295.117590997</v>
      </c>
      <c r="T166" s="32">
        <v>21588030.021678001</v>
      </c>
      <c r="U166" s="32">
        <v>16739311.4897312</v>
      </c>
      <c r="V166" s="32">
        <v>20962722.615736995</v>
      </c>
      <c r="W166" s="32">
        <v>14324205.414607</v>
      </c>
      <c r="X166" s="32">
        <v>16860592.795436591</v>
      </c>
      <c r="Y166" s="32">
        <v>20452409.807828002</v>
      </c>
      <c r="Z166" s="32">
        <v>22332721.525635295</v>
      </c>
      <c r="AA166" s="32">
        <v>24811571.917675104</v>
      </c>
      <c r="AB166" s="32">
        <v>26111906.8659405</v>
      </c>
      <c r="AC166" s="32">
        <v>27823279.1388193</v>
      </c>
      <c r="AD166" s="32">
        <v>30704140.7809751</v>
      </c>
      <c r="AE166" s="32">
        <v>36063417.372468002</v>
      </c>
      <c r="AF166" s="32">
        <v>35522397.9429361</v>
      </c>
      <c r="AG166" s="32">
        <v>0</v>
      </c>
      <c r="AH166" s="32">
        <v>0</v>
      </c>
      <c r="AI166" s="32">
        <v>17376834.348446898</v>
      </c>
      <c r="AJ166" s="32">
        <v>17205589.478343204</v>
      </c>
      <c r="AK166" s="32">
        <v>9751857.1884089988</v>
      </c>
      <c r="AL166" s="32">
        <v>13954340.712038398</v>
      </c>
    </row>
    <row r="167" spans="1:38" ht="15" customHeight="1" outlineLevel="1" x14ac:dyDescent="0.25">
      <c r="A167" s="30" t="s">
        <v>8</v>
      </c>
      <c r="B167" s="30" t="s">
        <v>16</v>
      </c>
      <c r="C167" s="31" t="s">
        <v>7</v>
      </c>
      <c r="D167" s="31" t="s">
        <v>176</v>
      </c>
      <c r="E167" s="32">
        <v>26169451.964039002</v>
      </c>
      <c r="F167" s="32">
        <v>27720958.939122234</v>
      </c>
      <c r="G167" s="32">
        <v>25520122.080231853</v>
      </c>
      <c r="H167" s="32">
        <v>26387886.96847263</v>
      </c>
      <c r="I167" s="32">
        <v>24569464.356890433</v>
      </c>
      <c r="J167" s="32">
        <v>20228409.839229994</v>
      </c>
      <c r="K167" s="32">
        <v>21487868.776549999</v>
      </c>
      <c r="L167" s="32">
        <v>20308181.719600499</v>
      </c>
      <c r="M167" s="32">
        <v>19470769.955071397</v>
      </c>
      <c r="N167" s="32">
        <v>20043587.310863502</v>
      </c>
      <c r="O167" s="32">
        <v>20048174.709791698</v>
      </c>
      <c r="P167" s="32">
        <v>18341926.505193397</v>
      </c>
      <c r="Q167" s="32">
        <v>18786010.393146001</v>
      </c>
      <c r="R167" s="32">
        <v>18847414.811164998</v>
      </c>
      <c r="S167" s="32">
        <v>19055551.458176509</v>
      </c>
      <c r="T167" s="32">
        <v>18033375.780411001</v>
      </c>
      <c r="U167" s="32">
        <v>18846526.414921004</v>
      </c>
      <c r="V167" s="32">
        <v>19004294.758945994</v>
      </c>
      <c r="W167" s="32">
        <v>18628566.745093994</v>
      </c>
      <c r="X167" s="32">
        <v>17932809.975184198</v>
      </c>
      <c r="Y167" s="32">
        <v>16559600.547139997</v>
      </c>
      <c r="Z167" s="32">
        <v>16706494.9292119</v>
      </c>
      <c r="AA167" s="32">
        <v>18214386.1494174</v>
      </c>
      <c r="AB167" s="32">
        <v>19414450.031475998</v>
      </c>
      <c r="AC167" s="32">
        <v>18712587.181508001</v>
      </c>
      <c r="AD167" s="32">
        <v>18300715.480940696</v>
      </c>
      <c r="AE167" s="32">
        <v>18881625.932662997</v>
      </c>
      <c r="AF167" s="32">
        <v>19381367.211475</v>
      </c>
      <c r="AG167" s="32">
        <v>16843035.650702395</v>
      </c>
      <c r="AH167" s="32">
        <v>17616007.105780002</v>
      </c>
      <c r="AI167" s="32">
        <v>12244310.964948</v>
      </c>
      <c r="AJ167" s="32">
        <v>11225001.400347598</v>
      </c>
      <c r="AK167" s="32">
        <v>10955574.2975975</v>
      </c>
      <c r="AL167" s="32">
        <v>11083599.8561444</v>
      </c>
    </row>
    <row r="168" spans="1:38" ht="15" customHeight="1" outlineLevel="1" x14ac:dyDescent="0.25">
      <c r="A168" s="30" t="s">
        <v>8</v>
      </c>
      <c r="B168" s="30" t="s">
        <v>16</v>
      </c>
      <c r="C168" s="31" t="s">
        <v>7</v>
      </c>
      <c r="D168" s="31" t="s">
        <v>177</v>
      </c>
      <c r="E168" s="32">
        <v>26426034.388285004</v>
      </c>
      <c r="F168" s="32">
        <v>28384902.976871096</v>
      </c>
      <c r="G168" s="32">
        <v>27919158.336185928</v>
      </c>
      <c r="H168" s="32">
        <v>29022787.876699917</v>
      </c>
      <c r="I168" s="32">
        <v>27984275.871584244</v>
      </c>
      <c r="J168" s="32">
        <v>29164055.635215003</v>
      </c>
      <c r="K168" s="32">
        <v>29052712.958365005</v>
      </c>
      <c r="L168" s="32">
        <v>29053216.516500406</v>
      </c>
      <c r="M168" s="32">
        <v>27235657.778055586</v>
      </c>
      <c r="N168" s="32">
        <v>26877426.080761999</v>
      </c>
      <c r="O168" s="32">
        <v>26796972.815983299</v>
      </c>
      <c r="P168" s="32">
        <v>25818049.118150596</v>
      </c>
      <c r="Q168" s="32">
        <v>24567677.359480001</v>
      </c>
      <c r="R168" s="32">
        <v>25329156.385284998</v>
      </c>
      <c r="S168" s="32">
        <v>25794082.784363996</v>
      </c>
      <c r="T168" s="32">
        <v>25815716.504487995</v>
      </c>
      <c r="U168" s="32">
        <v>25132694.344183095</v>
      </c>
      <c r="V168" s="32">
        <v>27063454.254783995</v>
      </c>
      <c r="W168" s="32">
        <v>28000880.809831999</v>
      </c>
      <c r="X168" s="32">
        <v>26632160.174641106</v>
      </c>
      <c r="Y168" s="32">
        <v>25008409.530944005</v>
      </c>
      <c r="Z168" s="32">
        <v>25322136.36782591</v>
      </c>
      <c r="AA168" s="32">
        <v>29268498.0992161</v>
      </c>
      <c r="AB168" s="32">
        <v>30138006.511143006</v>
      </c>
      <c r="AC168" s="32">
        <v>29774572.9732024</v>
      </c>
      <c r="AD168" s="32">
        <v>29673151.898683298</v>
      </c>
      <c r="AE168" s="32">
        <v>29242877.617996499</v>
      </c>
      <c r="AF168" s="32">
        <v>29012889.801334895</v>
      </c>
      <c r="AG168" s="32">
        <v>25450158.494051203</v>
      </c>
      <c r="AH168" s="32">
        <v>27083427.298188001</v>
      </c>
      <c r="AI168" s="32">
        <v>24139246.384278208</v>
      </c>
      <c r="AJ168" s="32">
        <v>24784272.767268404</v>
      </c>
      <c r="AK168" s="32">
        <v>24516184.424762502</v>
      </c>
      <c r="AL168" s="32">
        <v>24424812.034434803</v>
      </c>
    </row>
    <row r="169" spans="1:38" ht="15" customHeight="1" outlineLevel="1" x14ac:dyDescent="0.25">
      <c r="A169" s="30" t="s">
        <v>8</v>
      </c>
      <c r="B169" s="30" t="s">
        <v>16</v>
      </c>
      <c r="C169" s="31" t="s">
        <v>7</v>
      </c>
      <c r="D169" s="31" t="s">
        <v>178</v>
      </c>
      <c r="E169" s="32" t="s">
        <v>285</v>
      </c>
      <c r="F169" s="32" t="s">
        <v>285</v>
      </c>
      <c r="G169" s="32" t="s">
        <v>285</v>
      </c>
      <c r="H169" s="32" t="s">
        <v>285</v>
      </c>
      <c r="I169" s="32" t="s">
        <v>285</v>
      </c>
      <c r="J169" s="32" t="s">
        <v>285</v>
      </c>
      <c r="K169" s="32" t="s">
        <v>285</v>
      </c>
      <c r="L169" s="32" t="s">
        <v>285</v>
      </c>
      <c r="M169" s="32" t="s">
        <v>285</v>
      </c>
      <c r="N169" s="32" t="s">
        <v>285</v>
      </c>
      <c r="O169" s="32" t="s">
        <v>285</v>
      </c>
      <c r="P169" s="32" t="s">
        <v>285</v>
      </c>
      <c r="Q169" s="32" t="s">
        <v>285</v>
      </c>
      <c r="R169" s="32" t="s">
        <v>285</v>
      </c>
      <c r="S169" s="32" t="s">
        <v>285</v>
      </c>
      <c r="T169" s="32" t="s">
        <v>285</v>
      </c>
      <c r="U169" s="32" t="s">
        <v>285</v>
      </c>
      <c r="V169" s="32" t="s">
        <v>285</v>
      </c>
      <c r="W169" s="32" t="s">
        <v>285</v>
      </c>
      <c r="X169" s="32" t="s">
        <v>285</v>
      </c>
      <c r="Y169" s="32" t="s">
        <v>285</v>
      </c>
      <c r="Z169" s="32" t="s">
        <v>285</v>
      </c>
      <c r="AA169" s="32" t="s">
        <v>285</v>
      </c>
      <c r="AB169" s="32" t="s">
        <v>285</v>
      </c>
      <c r="AC169" s="32" t="s">
        <v>285</v>
      </c>
      <c r="AD169" s="32" t="s">
        <v>285</v>
      </c>
      <c r="AE169" s="32" t="s">
        <v>285</v>
      </c>
      <c r="AF169" s="32" t="s">
        <v>285</v>
      </c>
      <c r="AG169" s="32" t="s">
        <v>285</v>
      </c>
      <c r="AH169" s="32" t="s">
        <v>285</v>
      </c>
      <c r="AI169" s="32" t="s">
        <v>285</v>
      </c>
      <c r="AJ169" s="32" t="s">
        <v>285</v>
      </c>
      <c r="AK169" s="32" t="s">
        <v>285</v>
      </c>
      <c r="AL169" s="32" t="s">
        <v>285</v>
      </c>
    </row>
    <row r="170" spans="1:38" ht="15" customHeight="1" outlineLevel="1" x14ac:dyDescent="0.25">
      <c r="A170" s="30" t="s">
        <v>8</v>
      </c>
      <c r="B170" s="30" t="s">
        <v>16</v>
      </c>
      <c r="C170" s="31" t="s">
        <v>7</v>
      </c>
      <c r="D170" s="31" t="s">
        <v>179</v>
      </c>
      <c r="E170" s="32">
        <v>16610219.385854008</v>
      </c>
      <c r="F170" s="32">
        <v>16393606.735815573</v>
      </c>
      <c r="G170" s="32">
        <v>17021243.303792309</v>
      </c>
      <c r="H170" s="32">
        <v>16867256.601246938</v>
      </c>
      <c r="I170" s="32">
        <v>15603565.603229417</v>
      </c>
      <c r="J170" s="32">
        <v>17101441.998105001</v>
      </c>
      <c r="K170" s="32">
        <v>16761873.742040003</v>
      </c>
      <c r="L170" s="32">
        <v>16644065.799230602</v>
      </c>
      <c r="M170" s="32">
        <v>15723280.437794408</v>
      </c>
      <c r="N170" s="32">
        <v>15758999.9351945</v>
      </c>
      <c r="O170" s="32">
        <v>15657149.547015</v>
      </c>
      <c r="P170" s="32">
        <v>15370309.878466599</v>
      </c>
      <c r="Q170" s="32">
        <v>15236016.637928003</v>
      </c>
      <c r="R170" s="32">
        <v>15518451.101390002</v>
      </c>
      <c r="S170" s="32">
        <v>15971028.345517993</v>
      </c>
      <c r="T170" s="32">
        <v>15324142.643230997</v>
      </c>
      <c r="U170" s="32">
        <v>13052597.624666501</v>
      </c>
      <c r="V170" s="32">
        <v>12908738.989090996</v>
      </c>
      <c r="W170" s="32">
        <v>13689135.983927498</v>
      </c>
      <c r="X170" s="32">
        <v>13506661.263628395</v>
      </c>
      <c r="Y170" s="32">
        <v>12559905.962144</v>
      </c>
      <c r="Z170" s="32">
        <v>12558990.078728195</v>
      </c>
      <c r="AA170" s="32">
        <v>13671169.605567798</v>
      </c>
      <c r="AB170" s="32">
        <v>14980680.0786925</v>
      </c>
      <c r="AC170" s="32">
        <v>14921270.429118101</v>
      </c>
      <c r="AD170" s="32">
        <v>15492956.911041901</v>
      </c>
      <c r="AE170" s="32">
        <v>15712947.811432</v>
      </c>
      <c r="AF170" s="32">
        <v>14837609.705491098</v>
      </c>
      <c r="AG170" s="32">
        <v>14287496.4029424</v>
      </c>
      <c r="AH170" s="32">
        <v>13418809.632748002</v>
      </c>
      <c r="AI170" s="32">
        <v>12188738.099777304</v>
      </c>
      <c r="AJ170" s="32">
        <v>11428897.7618124</v>
      </c>
      <c r="AK170" s="32">
        <v>10180084.938934499</v>
      </c>
      <c r="AL170" s="32">
        <v>11723488.613528002</v>
      </c>
    </row>
    <row r="171" spans="1:38" ht="15" customHeight="1" outlineLevel="1" x14ac:dyDescent="0.25">
      <c r="A171" s="30" t="s">
        <v>8</v>
      </c>
      <c r="B171" s="30" t="s">
        <v>16</v>
      </c>
      <c r="C171" s="31" t="s">
        <v>7</v>
      </c>
      <c r="D171" s="31" t="s">
        <v>180</v>
      </c>
      <c r="E171" s="32">
        <v>30030580.187954001</v>
      </c>
      <c r="F171" s="32">
        <v>33914402.929369524</v>
      </c>
      <c r="G171" s="32">
        <v>32093025.38216269</v>
      </c>
      <c r="H171" s="32">
        <v>31365267.321384389</v>
      </c>
      <c r="I171" s="32">
        <v>31332012.906769421</v>
      </c>
      <c r="J171" s="32">
        <v>19655485.162955001</v>
      </c>
      <c r="K171" s="32">
        <v>21323677.861439999</v>
      </c>
      <c r="L171" s="32">
        <v>20164815.7205237</v>
      </c>
      <c r="M171" s="32">
        <v>16365392.021413002</v>
      </c>
      <c r="N171" s="32">
        <v>15831117.577876806</v>
      </c>
      <c r="O171" s="32">
        <v>15431003.320665399</v>
      </c>
      <c r="P171" s="32">
        <v>13138453.924864199</v>
      </c>
      <c r="Q171" s="32">
        <v>12261948.447617995</v>
      </c>
      <c r="R171" s="32">
        <v>11639435.009272002</v>
      </c>
      <c r="S171" s="32">
        <v>11354703.399134001</v>
      </c>
      <c r="T171" s="32">
        <v>10958301.314593999</v>
      </c>
      <c r="U171" s="32">
        <v>12166391.188332401</v>
      </c>
      <c r="V171" s="32">
        <v>13344987.170977002</v>
      </c>
      <c r="W171" s="32">
        <v>13415644.420524502</v>
      </c>
      <c r="X171" s="32">
        <v>11687548.481372202</v>
      </c>
      <c r="Y171" s="32">
        <v>10046771.304799998</v>
      </c>
      <c r="Z171" s="32">
        <v>10023915.0071631</v>
      </c>
      <c r="AA171" s="32">
        <v>11520871.271320302</v>
      </c>
      <c r="AB171" s="32">
        <v>11722420.293898996</v>
      </c>
      <c r="AC171" s="32">
        <v>11938652.2976052</v>
      </c>
      <c r="AD171" s="32">
        <v>11743001.0722029</v>
      </c>
      <c r="AE171" s="32">
        <v>11263315.0178675</v>
      </c>
      <c r="AF171" s="32">
        <v>10167642.3655109</v>
      </c>
      <c r="AG171" s="32">
        <v>6735545.8114240002</v>
      </c>
      <c r="AH171" s="32">
        <v>8589666.4709220007</v>
      </c>
      <c r="AI171" s="32">
        <v>5357159.5712370006</v>
      </c>
      <c r="AJ171" s="32">
        <v>4680241.4155564001</v>
      </c>
      <c r="AK171" s="32">
        <v>4469042.4159025</v>
      </c>
      <c r="AL171" s="32">
        <v>4236700.6671694005</v>
      </c>
    </row>
    <row r="172" spans="1:38" ht="15" customHeight="1" outlineLevel="1" x14ac:dyDescent="0.25">
      <c r="A172" s="30" t="s">
        <v>8</v>
      </c>
      <c r="B172" s="30" t="s">
        <v>16</v>
      </c>
      <c r="C172" s="31" t="s">
        <v>7</v>
      </c>
      <c r="D172" s="31" t="s">
        <v>181</v>
      </c>
      <c r="E172" s="32">
        <v>26940059.973198999</v>
      </c>
      <c r="F172" s="32">
        <v>27293202.979511425</v>
      </c>
      <c r="G172" s="32">
        <v>29282177.274758004</v>
      </c>
      <c r="H172" s="32">
        <v>28123896.278699562</v>
      </c>
      <c r="I172" s="32">
        <v>25092954.47431498</v>
      </c>
      <c r="J172" s="32">
        <v>27968027.521184992</v>
      </c>
      <c r="K172" s="32">
        <v>27381861.303909998</v>
      </c>
      <c r="L172" s="32">
        <v>26151679.729286693</v>
      </c>
      <c r="M172" s="32">
        <v>24746380.175108597</v>
      </c>
      <c r="N172" s="32">
        <v>23541075.585623398</v>
      </c>
      <c r="O172" s="32">
        <v>26608990.676419098</v>
      </c>
      <c r="P172" s="32">
        <v>24258954.760762002</v>
      </c>
      <c r="Q172" s="32">
        <v>21234244.278743997</v>
      </c>
      <c r="R172" s="32">
        <v>24487409.582769997</v>
      </c>
      <c r="S172" s="32">
        <v>25017213.449347004</v>
      </c>
      <c r="T172" s="32">
        <v>23749886.422065001</v>
      </c>
      <c r="U172" s="32">
        <v>24544120.129056897</v>
      </c>
      <c r="V172" s="32">
        <v>25091443.103576005</v>
      </c>
      <c r="W172" s="32">
        <v>27017925.974163994</v>
      </c>
      <c r="X172" s="32">
        <v>25879703.616231695</v>
      </c>
      <c r="Y172" s="32">
        <v>27416337.613476001</v>
      </c>
      <c r="Z172" s="32">
        <v>27655332.8888839</v>
      </c>
      <c r="AA172" s="32">
        <v>32968937.478447199</v>
      </c>
      <c r="AB172" s="32">
        <v>33456193.775008999</v>
      </c>
      <c r="AC172" s="32">
        <v>34150508.002374999</v>
      </c>
      <c r="AD172" s="32">
        <v>31155788.154698901</v>
      </c>
      <c r="AE172" s="32">
        <v>28172248.8488065</v>
      </c>
      <c r="AF172" s="32">
        <v>27432376.367534205</v>
      </c>
      <c r="AG172" s="32">
        <v>23466481.767633598</v>
      </c>
      <c r="AH172" s="32">
        <v>26340676.508382</v>
      </c>
      <c r="AI172" s="32">
        <v>11750369.4255646</v>
      </c>
      <c r="AJ172" s="32">
        <v>10263732.190892</v>
      </c>
      <c r="AK172" s="32">
        <v>6724127.1096965</v>
      </c>
      <c r="AL172" s="32">
        <v>7820318.999220401</v>
      </c>
    </row>
    <row r="173" spans="1:38" ht="15" customHeight="1" outlineLevel="1" x14ac:dyDescent="0.25">
      <c r="A173" s="30" t="s">
        <v>8</v>
      </c>
      <c r="B173" s="30" t="s">
        <v>16</v>
      </c>
      <c r="C173" s="31" t="s">
        <v>7</v>
      </c>
      <c r="D173" s="31" t="s">
        <v>182</v>
      </c>
      <c r="E173" s="32">
        <v>18592523.825082999</v>
      </c>
      <c r="F173" s="32">
        <v>15522397.739404034</v>
      </c>
      <c r="G173" s="32">
        <v>17244831.163611278</v>
      </c>
      <c r="H173" s="32">
        <v>16456806.769791663</v>
      </c>
      <c r="I173" s="32">
        <v>16421342.908294844</v>
      </c>
      <c r="J173" s="32">
        <v>15427631.632949999</v>
      </c>
      <c r="K173" s="32">
        <v>15175635.169090001</v>
      </c>
      <c r="L173" s="32">
        <v>15529239.773866899</v>
      </c>
      <c r="M173" s="32">
        <v>15260735.947022803</v>
      </c>
      <c r="N173" s="32">
        <v>15467046.003547499</v>
      </c>
      <c r="O173" s="32">
        <v>13158527.1059756</v>
      </c>
      <c r="P173" s="32">
        <v>14006504.365725601</v>
      </c>
      <c r="Q173" s="32">
        <v>12407800.867873996</v>
      </c>
      <c r="R173" s="32">
        <v>11560505.094121002</v>
      </c>
      <c r="S173" s="32">
        <v>11723990.783209499</v>
      </c>
      <c r="T173" s="32">
        <v>13854941.407855</v>
      </c>
      <c r="U173" s="32">
        <v>13347824.892757501</v>
      </c>
      <c r="V173" s="32">
        <v>13637825.623102998</v>
      </c>
      <c r="W173" s="32">
        <v>13821737.5358945</v>
      </c>
      <c r="X173" s="32">
        <v>14382628.601399694</v>
      </c>
      <c r="Y173" s="32">
        <v>13236780.730916003</v>
      </c>
      <c r="Z173" s="32">
        <v>15629003.756335899</v>
      </c>
      <c r="AA173" s="32">
        <v>17466877.55439521</v>
      </c>
      <c r="AB173" s="32">
        <v>17985196.399200998</v>
      </c>
      <c r="AC173" s="32">
        <v>18015921.4309058</v>
      </c>
      <c r="AD173" s="32">
        <v>18342906.367778961</v>
      </c>
      <c r="AE173" s="32">
        <v>18070317.5253365</v>
      </c>
      <c r="AF173" s="32">
        <v>17646768.106471501</v>
      </c>
      <c r="AG173" s="32">
        <v>16332188.595931999</v>
      </c>
      <c r="AH173" s="32">
        <v>15651220.684964001</v>
      </c>
      <c r="AI173" s="32">
        <v>12409010.649073001</v>
      </c>
      <c r="AJ173" s="32">
        <v>12400320.838410798</v>
      </c>
      <c r="AK173" s="32">
        <v>11914851.347172499</v>
      </c>
      <c r="AL173" s="32">
        <v>11484261.477095401</v>
      </c>
    </row>
    <row r="174" spans="1:38" ht="15" customHeight="1" outlineLevel="1" x14ac:dyDescent="0.25">
      <c r="A174" s="30" t="s">
        <v>8</v>
      </c>
      <c r="B174" s="30" t="s">
        <v>16</v>
      </c>
      <c r="C174" s="31" t="s">
        <v>7</v>
      </c>
      <c r="D174" s="31" t="s">
        <v>183</v>
      </c>
      <c r="E174" s="32" t="s">
        <v>285</v>
      </c>
      <c r="F174" s="32" t="s">
        <v>302</v>
      </c>
      <c r="G174" s="32" t="s">
        <v>302</v>
      </c>
      <c r="H174" s="32" t="s">
        <v>302</v>
      </c>
      <c r="I174" s="32" t="s">
        <v>302</v>
      </c>
      <c r="J174" s="32" t="s">
        <v>302</v>
      </c>
      <c r="K174" s="32" t="s">
        <v>302</v>
      </c>
      <c r="L174" s="32" t="s">
        <v>302</v>
      </c>
      <c r="M174" s="32" t="s">
        <v>302</v>
      </c>
      <c r="N174" s="32" t="s">
        <v>302</v>
      </c>
      <c r="O174" s="32" t="s">
        <v>302</v>
      </c>
      <c r="P174" s="32" t="s">
        <v>302</v>
      </c>
      <c r="Q174" s="32" t="s">
        <v>302</v>
      </c>
      <c r="R174" s="32" t="s">
        <v>302</v>
      </c>
      <c r="S174" s="32" t="s">
        <v>302</v>
      </c>
      <c r="T174" s="32" t="s">
        <v>302</v>
      </c>
      <c r="U174" s="32" t="s">
        <v>302</v>
      </c>
      <c r="V174" s="32" t="s">
        <v>302</v>
      </c>
      <c r="W174" s="32" t="s">
        <v>302</v>
      </c>
      <c r="X174" s="32" t="s">
        <v>302</v>
      </c>
      <c r="Y174" s="32" t="s">
        <v>302</v>
      </c>
      <c r="Z174" s="32" t="s">
        <v>302</v>
      </c>
      <c r="AA174" s="32" t="s">
        <v>302</v>
      </c>
      <c r="AB174" s="32" t="s">
        <v>302</v>
      </c>
      <c r="AC174" s="32" t="s">
        <v>302</v>
      </c>
      <c r="AD174" s="32" t="s">
        <v>302</v>
      </c>
      <c r="AE174" s="32" t="s">
        <v>302</v>
      </c>
      <c r="AF174" s="32" t="s">
        <v>302</v>
      </c>
      <c r="AG174" s="32" t="s">
        <v>302</v>
      </c>
      <c r="AH174" s="32" t="s">
        <v>302</v>
      </c>
      <c r="AI174" s="32" t="s">
        <v>302</v>
      </c>
      <c r="AJ174" s="32" t="s">
        <v>302</v>
      </c>
      <c r="AK174" s="32" t="s">
        <v>302</v>
      </c>
      <c r="AL174" s="32" t="s">
        <v>302</v>
      </c>
    </row>
    <row r="175" spans="1:38" ht="15" customHeight="1" outlineLevel="1" x14ac:dyDescent="0.25">
      <c r="A175" s="30" t="s">
        <v>8</v>
      </c>
      <c r="B175" s="30" t="s">
        <v>16</v>
      </c>
      <c r="C175" s="31" t="s">
        <v>7</v>
      </c>
      <c r="D175" s="31" t="s">
        <v>184</v>
      </c>
      <c r="E175" s="32">
        <v>12360228.832559001</v>
      </c>
      <c r="F175" s="32">
        <v>12717480.387219584</v>
      </c>
      <c r="G175" s="32">
        <v>12389982.64420978</v>
      </c>
      <c r="H175" s="32">
        <v>12030846.891725115</v>
      </c>
      <c r="I175" s="32">
        <v>12591680.179032266</v>
      </c>
      <c r="J175" s="32">
        <v>11700773.804765001</v>
      </c>
      <c r="K175" s="32">
        <v>11282484.673844999</v>
      </c>
      <c r="L175" s="32">
        <v>10329142.9432467</v>
      </c>
      <c r="M175" s="32">
        <v>9677252.3688543998</v>
      </c>
      <c r="N175" s="32">
        <v>9155629.2366380002</v>
      </c>
      <c r="O175" s="32">
        <v>8487682.2235213984</v>
      </c>
      <c r="P175" s="32">
        <v>8635143.9223433994</v>
      </c>
      <c r="Q175" s="32">
        <v>7255379.7098979987</v>
      </c>
      <c r="R175" s="32">
        <v>7294864.9476569993</v>
      </c>
      <c r="S175" s="32">
        <v>6241231.6845660005</v>
      </c>
      <c r="T175" s="32">
        <v>6876655.6453090003</v>
      </c>
      <c r="U175" s="32">
        <v>5854964.9154387005</v>
      </c>
      <c r="V175" s="32">
        <v>6920436.041983</v>
      </c>
      <c r="W175" s="32">
        <v>6001719.3498505009</v>
      </c>
      <c r="X175" s="32">
        <v>5954185.8473220998</v>
      </c>
      <c r="Y175" s="32">
        <v>5640830.7188959988</v>
      </c>
      <c r="Z175" s="32">
        <v>5417703.8117351001</v>
      </c>
      <c r="AA175" s="32">
        <v>5970042.7578598997</v>
      </c>
      <c r="AB175" s="32">
        <v>6074918.6624219986</v>
      </c>
      <c r="AC175" s="32">
        <v>5844355.9192310004</v>
      </c>
      <c r="AD175" s="32">
        <v>5679466.4673710996</v>
      </c>
      <c r="AE175" s="32">
        <v>5668793.3494715001</v>
      </c>
      <c r="AF175" s="32">
        <v>5462572.0233266</v>
      </c>
      <c r="AG175" s="32">
        <v>2193840.8649300002</v>
      </c>
      <c r="AH175" s="32">
        <v>4385294.7608220009</v>
      </c>
      <c r="AI175" s="32">
        <v>6321688.0816414012</v>
      </c>
      <c r="AJ175" s="32">
        <v>6450712.8522539996</v>
      </c>
      <c r="AK175" s="32">
        <v>4903824.2610889999</v>
      </c>
      <c r="AL175" s="32">
        <v>4163206.3891592007</v>
      </c>
    </row>
    <row r="176" spans="1:38" ht="15" customHeight="1" outlineLevel="1" x14ac:dyDescent="0.25">
      <c r="A176" s="30" t="s">
        <v>8</v>
      </c>
      <c r="B176" s="30" t="s">
        <v>16</v>
      </c>
      <c r="C176" s="31" t="s">
        <v>7</v>
      </c>
      <c r="D176" s="31" t="s">
        <v>185</v>
      </c>
      <c r="E176" s="32">
        <v>7128725.0822430002</v>
      </c>
      <c r="F176" s="32">
        <v>6614935.0257003466</v>
      </c>
      <c r="G176" s="32">
        <v>6239781.4508699616</v>
      </c>
      <c r="H176" s="32">
        <v>6115799.661221968</v>
      </c>
      <c r="I176" s="32">
        <v>5712082.6840735124</v>
      </c>
      <c r="J176" s="32">
        <v>5479544.5839000009</v>
      </c>
      <c r="K176" s="32">
        <v>4830151.9996600002</v>
      </c>
      <c r="L176" s="32">
        <v>5313247.4870429002</v>
      </c>
      <c r="M176" s="32">
        <v>6383342.0517084002</v>
      </c>
      <c r="N176" s="32">
        <v>5905824.7953083003</v>
      </c>
      <c r="O176" s="32">
        <v>6291654.7155081015</v>
      </c>
      <c r="P176" s="32">
        <v>5779887.8028782001</v>
      </c>
      <c r="Q176" s="32">
        <v>5439756.5145920003</v>
      </c>
      <c r="R176" s="32">
        <v>4611667.7225909997</v>
      </c>
      <c r="S176" s="32">
        <v>4508880.4273675</v>
      </c>
      <c r="T176" s="32">
        <v>4335865.0063739996</v>
      </c>
      <c r="U176" s="32">
        <v>4153292.0820721998</v>
      </c>
      <c r="V176" s="32">
        <v>3933457.3534869999</v>
      </c>
      <c r="W176" s="32">
        <v>3683535.9997235001</v>
      </c>
      <c r="X176" s="32">
        <v>3750529.7565808003</v>
      </c>
      <c r="Y176" s="32">
        <v>3433503.4767919998</v>
      </c>
      <c r="Z176" s="32">
        <v>3665241.3076396999</v>
      </c>
      <c r="AA176" s="32">
        <v>5265939.6995967012</v>
      </c>
      <c r="AB176" s="32">
        <v>5281200.1455995003</v>
      </c>
      <c r="AC176" s="32">
        <v>5395189.9894142002</v>
      </c>
      <c r="AD176" s="32">
        <v>9542631.8884215001</v>
      </c>
      <c r="AE176" s="32">
        <v>9728665.5698774997</v>
      </c>
      <c r="AF176" s="32">
        <v>9466606.5024235006</v>
      </c>
      <c r="AG176" s="32">
        <v>7212769.3120824005</v>
      </c>
      <c r="AH176" s="32">
        <v>8031364.6434859997</v>
      </c>
      <c r="AI176" s="32">
        <v>5072689.207771101</v>
      </c>
      <c r="AJ176" s="32">
        <v>4656635.7350804005</v>
      </c>
      <c r="AK176" s="32">
        <v>3952566.9707554993</v>
      </c>
      <c r="AL176" s="32">
        <v>3178321.5725687998</v>
      </c>
    </row>
    <row r="177" spans="1:38" ht="15" customHeight="1" outlineLevel="1" x14ac:dyDescent="0.25">
      <c r="A177" s="30" t="s">
        <v>8</v>
      </c>
      <c r="B177" s="30" t="s">
        <v>16</v>
      </c>
      <c r="C177" s="31" t="s">
        <v>7</v>
      </c>
      <c r="D177" s="31" t="s">
        <v>186</v>
      </c>
      <c r="E177" s="32">
        <v>26784816.804949004</v>
      </c>
      <c r="F177" s="32">
        <v>22570148.361138996</v>
      </c>
      <c r="G177" s="32">
        <v>20851345.040167306</v>
      </c>
      <c r="H177" s="32">
        <v>20479259.083120003</v>
      </c>
      <c r="I177" s="32">
        <v>22409867.945577756</v>
      </c>
      <c r="J177" s="32">
        <v>15057156.718949996</v>
      </c>
      <c r="K177" s="32">
        <v>14152880.808545003</v>
      </c>
      <c r="L177" s="32">
        <v>12884957.743559701</v>
      </c>
      <c r="M177" s="32">
        <v>13051564.281304402</v>
      </c>
      <c r="N177" s="32">
        <v>11697146.9783962</v>
      </c>
      <c r="O177" s="32">
        <v>8476339.6246706992</v>
      </c>
      <c r="P177" s="32">
        <v>6752154.6099902</v>
      </c>
      <c r="Q177" s="32">
        <v>6503259.1547519993</v>
      </c>
      <c r="R177" s="32">
        <v>6267220.1592379985</v>
      </c>
      <c r="S177" s="32">
        <v>6676816.8193460004</v>
      </c>
      <c r="T177" s="32">
        <v>7182203.4996969989</v>
      </c>
      <c r="U177" s="32">
        <v>6975403.2487476999</v>
      </c>
      <c r="V177" s="32">
        <v>6737113.7225310002</v>
      </c>
      <c r="W177" s="32">
        <v>7394136.4878745005</v>
      </c>
      <c r="X177" s="32">
        <v>7272253.4155073017</v>
      </c>
      <c r="Y177" s="32">
        <v>8783769.5961240008</v>
      </c>
      <c r="Z177" s="32">
        <v>8880394.3369290028</v>
      </c>
      <c r="AA177" s="32">
        <v>9946011.0783398002</v>
      </c>
      <c r="AB177" s="32">
        <v>11407885.972895999</v>
      </c>
      <c r="AC177" s="32">
        <v>13023128.837713599</v>
      </c>
      <c r="AD177" s="32">
        <v>13592163.7581493</v>
      </c>
      <c r="AE177" s="32">
        <v>17350274.277918</v>
      </c>
      <c r="AF177" s="32">
        <v>14858534.2169846</v>
      </c>
      <c r="AG177" s="32">
        <v>11992963.291238001</v>
      </c>
      <c r="AH177" s="32">
        <v>13042105.457107998</v>
      </c>
      <c r="AI177" s="32">
        <v>7932615.8989741011</v>
      </c>
      <c r="AJ177" s="32">
        <v>6897836.1759408005</v>
      </c>
      <c r="AK177" s="32">
        <v>6643110.2955329986</v>
      </c>
      <c r="AL177" s="32">
        <v>7111959.5909642</v>
      </c>
    </row>
    <row r="178" spans="1:38" ht="15" customHeight="1" outlineLevel="1" x14ac:dyDescent="0.25">
      <c r="A178" s="30" t="s">
        <v>8</v>
      </c>
      <c r="B178" s="30" t="s">
        <v>16</v>
      </c>
      <c r="C178" s="31" t="s">
        <v>7</v>
      </c>
      <c r="D178" s="31" t="s">
        <v>187</v>
      </c>
      <c r="E178" s="32">
        <v>21503863.737067994</v>
      </c>
      <c r="F178" s="32">
        <v>21775499.209527217</v>
      </c>
      <c r="G178" s="32">
        <v>29624696.161138821</v>
      </c>
      <c r="H178" s="32">
        <v>23456802.495827738</v>
      </c>
      <c r="I178" s="32">
        <v>22395730.44949168</v>
      </c>
      <c r="J178" s="32">
        <v>22737872.943245001</v>
      </c>
      <c r="K178" s="32">
        <v>19903525.318325002</v>
      </c>
      <c r="L178" s="32">
        <v>19945881.194309995</v>
      </c>
      <c r="M178" s="32">
        <v>19134459.450456597</v>
      </c>
      <c r="N178" s="32">
        <v>19813785.754977301</v>
      </c>
      <c r="O178" s="32">
        <v>20365541.711823404</v>
      </c>
      <c r="P178" s="32">
        <v>21518116.782481398</v>
      </c>
      <c r="Q178" s="32">
        <v>19078559.597272005</v>
      </c>
      <c r="R178" s="32">
        <v>20009224.185905002</v>
      </c>
      <c r="S178" s="32">
        <v>21031273.510045499</v>
      </c>
      <c r="T178" s="32">
        <v>22188260.537792996</v>
      </c>
      <c r="U178" s="32">
        <v>21575569.549926497</v>
      </c>
      <c r="V178" s="32">
        <v>27977710.653579</v>
      </c>
      <c r="W178" s="32">
        <v>26121948.764267009</v>
      </c>
      <c r="X178" s="32">
        <v>26002817.383334693</v>
      </c>
      <c r="Y178" s="32">
        <v>22583023.638307996</v>
      </c>
      <c r="Z178" s="32">
        <v>19219621.679787196</v>
      </c>
      <c r="AA178" s="32">
        <v>22692325.983543802</v>
      </c>
      <c r="AB178" s="32">
        <v>24182614.660217501</v>
      </c>
      <c r="AC178" s="32">
        <v>24219961.754223596</v>
      </c>
      <c r="AD178" s="32">
        <v>24907476.048846703</v>
      </c>
      <c r="AE178" s="32">
        <v>24899347.063893002</v>
      </c>
      <c r="AF178" s="32">
        <v>24662407.9134566</v>
      </c>
      <c r="AG178" s="32">
        <v>22907395.509867202</v>
      </c>
      <c r="AH178" s="32">
        <v>23841319.623027999</v>
      </c>
      <c r="AI178" s="32">
        <v>23471156.640569601</v>
      </c>
      <c r="AJ178" s="32">
        <v>24111246.938975204</v>
      </c>
      <c r="AK178" s="32">
        <v>25473922.420602005</v>
      </c>
      <c r="AL178" s="32">
        <v>24083426.593053002</v>
      </c>
    </row>
    <row r="179" spans="1:38" ht="15" customHeight="1" outlineLevel="1" x14ac:dyDescent="0.25">
      <c r="A179" s="30" t="s">
        <v>8</v>
      </c>
      <c r="B179" s="30" t="s">
        <v>16</v>
      </c>
      <c r="C179" s="31" t="s">
        <v>7</v>
      </c>
      <c r="D179" s="31" t="s">
        <v>188</v>
      </c>
      <c r="E179" s="32">
        <v>30376621.642491005</v>
      </c>
      <c r="F179" s="32">
        <v>30862735.695413798</v>
      </c>
      <c r="G179" s="32">
        <v>31581007.466439378</v>
      </c>
      <c r="H179" s="32">
        <v>32511032.767666884</v>
      </c>
      <c r="I179" s="32">
        <v>30747733.342443429</v>
      </c>
      <c r="J179" s="32">
        <v>29684117.655914996</v>
      </c>
      <c r="K179" s="32">
        <v>29908517.825084999</v>
      </c>
      <c r="L179" s="32">
        <v>30187631.405497298</v>
      </c>
      <c r="M179" s="32">
        <v>27760542.513398807</v>
      </c>
      <c r="N179" s="32">
        <v>27865192.648437202</v>
      </c>
      <c r="O179" s="32">
        <v>27729975.188919</v>
      </c>
      <c r="P179" s="32">
        <v>27518123.406007607</v>
      </c>
      <c r="Q179" s="32">
        <v>28289102.996476002</v>
      </c>
      <c r="R179" s="32">
        <v>28149191.403963003</v>
      </c>
      <c r="S179" s="32">
        <v>28182700.254544992</v>
      </c>
      <c r="T179" s="32">
        <v>25265239.973895002</v>
      </c>
      <c r="U179" s="32">
        <v>21153743.0537901</v>
      </c>
      <c r="V179" s="32">
        <v>22689371.683153998</v>
      </c>
      <c r="W179" s="32">
        <v>23619180.106432997</v>
      </c>
      <c r="X179" s="32">
        <v>23648416.400463797</v>
      </c>
      <c r="Y179" s="32">
        <v>22861259.964003999</v>
      </c>
      <c r="Z179" s="32">
        <v>22894378.417138405</v>
      </c>
      <c r="AA179" s="32">
        <v>29720102.118726067</v>
      </c>
      <c r="AB179" s="32">
        <v>30558390.672824007</v>
      </c>
      <c r="AC179" s="32">
        <v>30670345.706440985</v>
      </c>
      <c r="AD179" s="32">
        <v>30307340.974060349</v>
      </c>
      <c r="AE179" s="32">
        <v>30189782.202126499</v>
      </c>
      <c r="AF179" s="32">
        <v>29967988.107766096</v>
      </c>
      <c r="AG179" s="32">
        <v>30777957.234204404</v>
      </c>
      <c r="AH179" s="32">
        <v>25963345.458450001</v>
      </c>
      <c r="AI179" s="32">
        <v>19583863.504972897</v>
      </c>
      <c r="AJ179" s="32">
        <v>19157851.745506801</v>
      </c>
      <c r="AK179" s="32">
        <v>26136297.132276997</v>
      </c>
      <c r="AL179" s="32">
        <v>24479694.112053402</v>
      </c>
    </row>
    <row r="180" spans="1:38" ht="15" customHeight="1" outlineLevel="1" x14ac:dyDescent="0.25">
      <c r="A180" s="30" t="s">
        <v>8</v>
      </c>
      <c r="B180" s="30" t="s">
        <v>16</v>
      </c>
      <c r="C180" s="31" t="s">
        <v>7</v>
      </c>
      <c r="D180" s="31" t="s">
        <v>189</v>
      </c>
      <c r="E180" s="32">
        <v>35471149.713791005</v>
      </c>
      <c r="F180" s="32">
        <v>35362893.122352056</v>
      </c>
      <c r="G180" s="32">
        <v>35424502.453431919</v>
      </c>
      <c r="H180" s="32">
        <v>36484070.984647594</v>
      </c>
      <c r="I180" s="32">
        <v>34783538.037184171</v>
      </c>
      <c r="J180" s="32">
        <v>29305290.828225002</v>
      </c>
      <c r="K180" s="32">
        <v>33724192.775165007</v>
      </c>
      <c r="L180" s="32">
        <v>32545594.702758599</v>
      </c>
      <c r="M180" s="32">
        <v>29914741.595787995</v>
      </c>
      <c r="N180" s="32">
        <v>31042339.711405501</v>
      </c>
      <c r="O180" s="32">
        <v>31076083.690675803</v>
      </c>
      <c r="P180" s="32">
        <v>24119813.874568786</v>
      </c>
      <c r="Q180" s="32">
        <v>23116248.114746004</v>
      </c>
      <c r="R180" s="32">
        <v>23284230.294964995</v>
      </c>
      <c r="S180" s="32">
        <v>20146593.221951999</v>
      </c>
      <c r="T180" s="32">
        <v>20079548.821316995</v>
      </c>
      <c r="U180" s="32">
        <v>21019380.197525606</v>
      </c>
      <c r="V180" s="32">
        <v>22038517.915064</v>
      </c>
      <c r="W180" s="32">
        <v>21027968.272252496</v>
      </c>
      <c r="X180" s="32">
        <v>22101869.174929403</v>
      </c>
      <c r="Y180" s="32">
        <v>21719263.295336001</v>
      </c>
      <c r="Z180" s="32">
        <v>23020631.442643605</v>
      </c>
      <c r="AA180" s="32">
        <v>29330341.673350897</v>
      </c>
      <c r="AB180" s="32">
        <v>30259763.347599506</v>
      </c>
      <c r="AC180" s="32">
        <v>29038733.612344109</v>
      </c>
      <c r="AD180" s="32">
        <v>29391977.1388661</v>
      </c>
      <c r="AE180" s="32">
        <v>29086370.214628987</v>
      </c>
      <c r="AF180" s="32">
        <v>28050485.481076993</v>
      </c>
      <c r="AG180" s="32">
        <v>21634531.7128876</v>
      </c>
      <c r="AH180" s="32">
        <v>24777393.697298001</v>
      </c>
      <c r="AI180" s="32">
        <v>20776002.910933796</v>
      </c>
      <c r="AJ180" s="32">
        <v>19469948.670917202</v>
      </c>
      <c r="AK180" s="32">
        <v>20729652.601598002</v>
      </c>
      <c r="AL180" s="32">
        <v>19584001.897019595</v>
      </c>
    </row>
    <row r="181" spans="1:38" ht="15" customHeight="1" outlineLevel="1" x14ac:dyDescent="0.25">
      <c r="A181" s="30" t="s">
        <v>8</v>
      </c>
      <c r="B181" s="30" t="s">
        <v>16</v>
      </c>
      <c r="C181" s="31" t="s">
        <v>7</v>
      </c>
      <c r="D181" s="31" t="s">
        <v>190</v>
      </c>
      <c r="E181" s="32">
        <v>24849441.164604999</v>
      </c>
      <c r="F181" s="32">
        <v>25851584.170497321</v>
      </c>
      <c r="G181" s="32">
        <v>18509004.516516954</v>
      </c>
      <c r="H181" s="32">
        <v>19279591.492538899</v>
      </c>
      <c r="I181" s="32">
        <v>16995846.741195031</v>
      </c>
      <c r="J181" s="32">
        <v>17016647.493819997</v>
      </c>
      <c r="K181" s="32">
        <v>16340609.374150001</v>
      </c>
      <c r="L181" s="32">
        <v>17265420.405747499</v>
      </c>
      <c r="M181" s="32">
        <v>15985038.375910401</v>
      </c>
      <c r="N181" s="32">
        <v>16961940.417203698</v>
      </c>
      <c r="O181" s="32">
        <v>16259216.478902999</v>
      </c>
      <c r="P181" s="32">
        <v>17084277.068388402</v>
      </c>
      <c r="Q181" s="32">
        <v>16475458.204678001</v>
      </c>
      <c r="R181" s="32">
        <v>15849445.736768</v>
      </c>
      <c r="S181" s="32">
        <v>16321744.791458501</v>
      </c>
      <c r="T181" s="32">
        <v>16911952.656319</v>
      </c>
      <c r="U181" s="32">
        <v>17156611.1208487</v>
      </c>
      <c r="V181" s="32">
        <v>16982635.945204001</v>
      </c>
      <c r="W181" s="32">
        <v>16431414.0736065</v>
      </c>
      <c r="X181" s="32">
        <v>17209247.7969887</v>
      </c>
      <c r="Y181" s="32">
        <v>17370511.471816</v>
      </c>
      <c r="Z181" s="32">
        <v>18218095.6369716</v>
      </c>
      <c r="AA181" s="32">
        <v>22645556.603403699</v>
      </c>
      <c r="AB181" s="32">
        <v>24027766.547003999</v>
      </c>
      <c r="AC181" s="32">
        <v>23522710.607320502</v>
      </c>
      <c r="AD181" s="32">
        <v>23437548.955449197</v>
      </c>
      <c r="AE181" s="32">
        <v>23927448.249190003</v>
      </c>
      <c r="AF181" s="32">
        <v>23396632.218187399</v>
      </c>
      <c r="AG181" s="32">
        <v>20966154.914529599</v>
      </c>
      <c r="AH181" s="32">
        <v>20303216.608502001</v>
      </c>
      <c r="AI181" s="32">
        <v>17654390.266840499</v>
      </c>
      <c r="AJ181" s="32">
        <v>17117722.203504402</v>
      </c>
      <c r="AK181" s="32">
        <v>18533795.341430001</v>
      </c>
      <c r="AL181" s="32">
        <v>16680756.538791399</v>
      </c>
    </row>
    <row r="182" spans="1:38" ht="15" customHeight="1" outlineLevel="1" x14ac:dyDescent="0.25">
      <c r="A182" s="30" t="s">
        <v>8</v>
      </c>
      <c r="B182" s="30" t="s">
        <v>16</v>
      </c>
      <c r="C182" s="31" t="s">
        <v>7</v>
      </c>
      <c r="D182" s="31" t="s">
        <v>191</v>
      </c>
      <c r="E182" s="32">
        <v>0</v>
      </c>
      <c r="F182" s="32">
        <v>0</v>
      </c>
      <c r="G182" s="32">
        <v>0</v>
      </c>
      <c r="H182" s="32">
        <v>0</v>
      </c>
      <c r="I182" s="32">
        <v>0</v>
      </c>
      <c r="J182" s="32">
        <v>0</v>
      </c>
      <c r="K182" s="32">
        <v>0</v>
      </c>
      <c r="L182" s="32">
        <v>0</v>
      </c>
      <c r="M182" s="32">
        <v>0</v>
      </c>
      <c r="N182" s="32">
        <v>0</v>
      </c>
      <c r="O182" s="32">
        <v>0</v>
      </c>
      <c r="P182" s="32">
        <v>0</v>
      </c>
      <c r="Q182" s="32">
        <v>0</v>
      </c>
      <c r="R182" s="32">
        <v>0</v>
      </c>
      <c r="S182" s="32">
        <v>0</v>
      </c>
      <c r="T182" s="32">
        <v>0</v>
      </c>
      <c r="U182" s="32">
        <v>0</v>
      </c>
      <c r="V182" s="32">
        <v>0</v>
      </c>
      <c r="W182" s="32">
        <v>0</v>
      </c>
      <c r="X182" s="32">
        <v>0</v>
      </c>
      <c r="Y182" s="32">
        <v>0</v>
      </c>
      <c r="Z182" s="32">
        <v>0</v>
      </c>
      <c r="AA182" s="32">
        <v>0</v>
      </c>
      <c r="AB182" s="32">
        <v>0</v>
      </c>
      <c r="AC182" s="32">
        <v>0</v>
      </c>
      <c r="AD182" s="32">
        <v>0</v>
      </c>
      <c r="AE182" s="32">
        <v>0</v>
      </c>
      <c r="AF182" s="32">
        <v>0</v>
      </c>
      <c r="AG182" s="32">
        <v>0</v>
      </c>
      <c r="AH182" s="32">
        <v>0</v>
      </c>
      <c r="AI182" s="32">
        <v>0</v>
      </c>
      <c r="AJ182" s="32">
        <v>0</v>
      </c>
      <c r="AK182" s="32">
        <v>0</v>
      </c>
      <c r="AL182" s="32">
        <v>0</v>
      </c>
    </row>
    <row r="183" spans="1:38" ht="15" customHeight="1" outlineLevel="1" x14ac:dyDescent="0.25">
      <c r="A183" s="30" t="s">
        <v>8</v>
      </c>
      <c r="B183" s="30" t="s">
        <v>16</v>
      </c>
      <c r="C183" s="31" t="s">
        <v>7</v>
      </c>
      <c r="D183" s="31" t="s">
        <v>192</v>
      </c>
      <c r="E183" s="32">
        <v>35199016.547148004</v>
      </c>
      <c r="F183" s="32">
        <v>36081589.508766405</v>
      </c>
      <c r="G183" s="32">
        <v>35704739.503127448</v>
      </c>
      <c r="H183" s="32">
        <v>35560719.317625403</v>
      </c>
      <c r="I183" s="32">
        <v>32090592.025379058</v>
      </c>
      <c r="J183" s="32">
        <v>30930383.281880006</v>
      </c>
      <c r="K183" s="32">
        <v>27015877.747450005</v>
      </c>
      <c r="L183" s="32">
        <v>26275371.344005499</v>
      </c>
      <c r="M183" s="32">
        <v>23603744.085515998</v>
      </c>
      <c r="N183" s="32">
        <v>5834949.5590613</v>
      </c>
      <c r="O183" s="32">
        <v>0</v>
      </c>
      <c r="P183" s="32">
        <v>22042064.568877596</v>
      </c>
      <c r="Q183" s="32">
        <v>22146814.710444003</v>
      </c>
      <c r="R183" s="32">
        <v>21110076.600429002</v>
      </c>
      <c r="S183" s="32">
        <v>21859941.606016498</v>
      </c>
      <c r="T183" s="32">
        <v>19869811.160636999</v>
      </c>
      <c r="U183" s="32">
        <v>10270579.8746976</v>
      </c>
      <c r="V183" s="32">
        <v>9846293.0174660012</v>
      </c>
      <c r="W183" s="32">
        <v>9046267.6146045011</v>
      </c>
      <c r="X183" s="32">
        <v>8899133.7349880021</v>
      </c>
      <c r="Y183" s="32">
        <v>9674544.1908560004</v>
      </c>
      <c r="Z183" s="32">
        <v>8280141.3740739003</v>
      </c>
      <c r="AA183" s="32">
        <v>10619593.911762912</v>
      </c>
      <c r="AB183" s="32">
        <v>23208433.451656498</v>
      </c>
      <c r="AC183" s="32">
        <v>23263046.692457307</v>
      </c>
      <c r="AD183" s="32">
        <v>23410336.19812499</v>
      </c>
      <c r="AE183" s="32">
        <v>22214605.520946</v>
      </c>
      <c r="AF183" s="32">
        <v>23092280.87731</v>
      </c>
      <c r="AG183" s="32">
        <v>19576034.9565336</v>
      </c>
      <c r="AH183" s="32">
        <v>20849267.142005995</v>
      </c>
      <c r="AI183" s="32">
        <v>0</v>
      </c>
      <c r="AJ183" s="32">
        <v>0</v>
      </c>
      <c r="AK183" s="32">
        <v>0</v>
      </c>
      <c r="AL183" s="32">
        <v>0</v>
      </c>
    </row>
    <row r="184" spans="1:38" ht="15" customHeight="1" outlineLevel="1" x14ac:dyDescent="0.25">
      <c r="A184" s="30" t="s">
        <v>8</v>
      </c>
      <c r="B184" s="30" t="s">
        <v>16</v>
      </c>
      <c r="C184" s="31" t="s">
        <v>7</v>
      </c>
      <c r="D184" s="31" t="s">
        <v>193</v>
      </c>
      <c r="E184" s="32">
        <v>42041480.223698989</v>
      </c>
      <c r="F184" s="32">
        <v>33675912.297981709</v>
      </c>
      <c r="G184" s="32">
        <v>34502000.89026735</v>
      </c>
      <c r="H184" s="32">
        <v>34596431.691352598</v>
      </c>
      <c r="I184" s="32">
        <v>34147673.419451296</v>
      </c>
      <c r="J184" s="32">
        <v>33226301.200719997</v>
      </c>
      <c r="K184" s="32">
        <v>33978891.408610001</v>
      </c>
      <c r="L184" s="32">
        <v>32477891.706575099</v>
      </c>
      <c r="M184" s="32">
        <v>30186650.345163003</v>
      </c>
      <c r="N184" s="32">
        <v>30033725.422041699</v>
      </c>
      <c r="O184" s="32">
        <v>29314079.2680251</v>
      </c>
      <c r="P184" s="32">
        <v>31305150.275884002</v>
      </c>
      <c r="Q184" s="32">
        <v>33318640.453470007</v>
      </c>
      <c r="R184" s="32">
        <v>35093932.615972005</v>
      </c>
      <c r="S184" s="32">
        <v>35043160.698995002</v>
      </c>
      <c r="T184" s="32">
        <v>34147733.728216991</v>
      </c>
      <c r="U184" s="32">
        <v>34330214.323744506</v>
      </c>
      <c r="V184" s="32">
        <v>38638079.789575994</v>
      </c>
      <c r="W184" s="32">
        <v>38190464.358227998</v>
      </c>
      <c r="X184" s="32">
        <v>34188752.771894708</v>
      </c>
      <c r="Y184" s="32">
        <v>32985716.213772006</v>
      </c>
      <c r="Z184" s="32">
        <v>35373430.115736902</v>
      </c>
      <c r="AA184" s="32">
        <v>39884127.208383396</v>
      </c>
      <c r="AB184" s="32">
        <v>41431375.044300504</v>
      </c>
      <c r="AC184" s="32">
        <v>41915969.926982217</v>
      </c>
      <c r="AD184" s="32">
        <v>45610292.841404296</v>
      </c>
      <c r="AE184" s="32">
        <v>43112657.463758484</v>
      </c>
      <c r="AF184" s="32">
        <v>40427035.775786191</v>
      </c>
      <c r="AG184" s="32">
        <v>37173735.962842807</v>
      </c>
      <c r="AH184" s="32">
        <v>34504413.069761999</v>
      </c>
      <c r="AI184" s="32">
        <v>28919575.445962496</v>
      </c>
      <c r="AJ184" s="32">
        <v>28725535.787583198</v>
      </c>
      <c r="AK184" s="32">
        <v>30202711.803218003</v>
      </c>
      <c r="AL184" s="32">
        <v>27518104.724225603</v>
      </c>
    </row>
    <row r="185" spans="1:38" ht="15" customHeight="1" outlineLevel="1" x14ac:dyDescent="0.25">
      <c r="A185" s="30" t="s">
        <v>8</v>
      </c>
      <c r="B185" s="30" t="s">
        <v>16</v>
      </c>
      <c r="C185" s="31" t="s">
        <v>7</v>
      </c>
      <c r="D185" s="31" t="s">
        <v>194</v>
      </c>
      <c r="E185" s="32">
        <v>41562381.682686001</v>
      </c>
      <c r="F185" s="32">
        <v>42812371.189596705</v>
      </c>
      <c r="G185" s="32">
        <v>42517351.752961941</v>
      </c>
      <c r="H185" s="32">
        <v>43505751.860173292</v>
      </c>
      <c r="I185" s="32">
        <v>37916723.381445318</v>
      </c>
      <c r="J185" s="32">
        <v>32003968.188980002</v>
      </c>
      <c r="K185" s="32">
        <v>25757785.482584998</v>
      </c>
      <c r="L185" s="32">
        <v>25793096.857357599</v>
      </c>
      <c r="M185" s="32">
        <v>24276639.014668602</v>
      </c>
      <c r="N185" s="32">
        <v>7200388.3449331</v>
      </c>
      <c r="O185" s="32">
        <v>18402239.926099401</v>
      </c>
      <c r="P185" s="32">
        <v>19196274.888467599</v>
      </c>
      <c r="Q185" s="32">
        <v>19504101.68423</v>
      </c>
      <c r="R185" s="32">
        <v>18333769.219412997</v>
      </c>
      <c r="S185" s="32">
        <v>18314227.791492</v>
      </c>
      <c r="T185" s="32">
        <v>19388436.191939004</v>
      </c>
      <c r="U185" s="32">
        <v>18822810.097731601</v>
      </c>
      <c r="V185" s="32">
        <v>18291756.947244003</v>
      </c>
      <c r="W185" s="32">
        <v>22808711.395615499</v>
      </c>
      <c r="X185" s="32">
        <v>23107700.515210599</v>
      </c>
      <c r="Y185" s="32">
        <v>9209371.2937759981</v>
      </c>
      <c r="Z185" s="32">
        <v>9474456.5145773999</v>
      </c>
      <c r="AA185" s="32">
        <v>12204228.696228597</v>
      </c>
      <c r="AB185" s="32">
        <v>12467253.818399999</v>
      </c>
      <c r="AC185" s="32">
        <v>15115047.6457435</v>
      </c>
      <c r="AD185" s="32">
        <v>14132503.137733201</v>
      </c>
      <c r="AE185" s="32">
        <v>14356633.763319999</v>
      </c>
      <c r="AF185" s="32">
        <v>13492558.534102</v>
      </c>
      <c r="AG185" s="32">
        <v>12145966.503512802</v>
      </c>
      <c r="AH185" s="32">
        <v>12388062.290664</v>
      </c>
      <c r="AI185" s="32">
        <v>12823522.146171201</v>
      </c>
      <c r="AJ185" s="32">
        <v>11965961.198967602</v>
      </c>
      <c r="AK185" s="32">
        <v>8930497.6324125007</v>
      </c>
      <c r="AL185" s="32">
        <v>8039294.3223389983</v>
      </c>
    </row>
    <row r="186" spans="1:38" ht="15" customHeight="1" outlineLevel="1" x14ac:dyDescent="0.25">
      <c r="A186" s="30" t="s">
        <v>8</v>
      </c>
      <c r="B186" s="30" t="s">
        <v>16</v>
      </c>
      <c r="C186" s="31" t="s">
        <v>7</v>
      </c>
      <c r="D186" s="31" t="s">
        <v>195</v>
      </c>
      <c r="E186" s="32">
        <v>51350145.946699999</v>
      </c>
      <c r="F186" s="32">
        <v>51311988.667593732</v>
      </c>
      <c r="G186" s="32">
        <v>52208503.328183502</v>
      </c>
      <c r="H186" s="32">
        <v>50422609.43731264</v>
      </c>
      <c r="I186" s="32">
        <v>48812650.969954737</v>
      </c>
      <c r="J186" s="32">
        <v>46864097.257584989</v>
      </c>
      <c r="K186" s="32">
        <v>44677686.157359995</v>
      </c>
      <c r="L186" s="32">
        <v>45162040.203972094</v>
      </c>
      <c r="M186" s="32">
        <v>39013284.988887601</v>
      </c>
      <c r="N186" s="32">
        <v>37537659.269396797</v>
      </c>
      <c r="O186" s="32">
        <v>37510960.956442699</v>
      </c>
      <c r="P186" s="32">
        <v>36160723.028800398</v>
      </c>
      <c r="Q186" s="32">
        <v>34828205.449461997</v>
      </c>
      <c r="R186" s="32">
        <v>36135909.712494001</v>
      </c>
      <c r="S186" s="32">
        <v>36150759.420109995</v>
      </c>
      <c r="T186" s="32">
        <v>34345514.934469998</v>
      </c>
      <c r="U186" s="32">
        <v>32979001.856255706</v>
      </c>
      <c r="V186" s="32">
        <v>32003750.948315002</v>
      </c>
      <c r="W186" s="32">
        <v>31420479.551507</v>
      </c>
      <c r="X186" s="32">
        <v>37369315.892129198</v>
      </c>
      <c r="Y186" s="32">
        <v>35596254.897844002</v>
      </c>
      <c r="Z186" s="32">
        <v>36088759.848134495</v>
      </c>
      <c r="AA186" s="32">
        <v>38871139.170292102</v>
      </c>
      <c r="AB186" s="32">
        <v>40043394.361506</v>
      </c>
      <c r="AC186" s="32">
        <v>39742592.770866998</v>
      </c>
      <c r="AD186" s="32">
        <v>42282233.829908706</v>
      </c>
      <c r="AE186" s="32">
        <v>42864153.594655991</v>
      </c>
      <c r="AF186" s="32">
        <v>41702635.883260995</v>
      </c>
      <c r="AG186" s="32">
        <v>35075038.599116802</v>
      </c>
      <c r="AH186" s="32">
        <v>34424963.148305997</v>
      </c>
      <c r="AI186" s="32">
        <v>34309751.620160602</v>
      </c>
      <c r="AJ186" s="32">
        <v>30980981.141453598</v>
      </c>
      <c r="AK186" s="32">
        <v>23914504.580505997</v>
      </c>
      <c r="AL186" s="32">
        <v>25004936.953433197</v>
      </c>
    </row>
    <row r="187" spans="1:38" ht="15" customHeight="1" outlineLevel="1" x14ac:dyDescent="0.25">
      <c r="A187" s="30" t="s">
        <v>8</v>
      </c>
      <c r="B187" s="30" t="s">
        <v>16</v>
      </c>
      <c r="C187" s="31" t="s">
        <v>7</v>
      </c>
      <c r="D187" s="31" t="s">
        <v>196</v>
      </c>
      <c r="E187" s="32">
        <v>17962749.844156995</v>
      </c>
      <c r="F187" s="32">
        <v>17968513.828704424</v>
      </c>
      <c r="G187" s="32">
        <v>20513558.242235709</v>
      </c>
      <c r="H187" s="32">
        <v>21170885.739870485</v>
      </c>
      <c r="I187" s="32">
        <v>18162230.380117536</v>
      </c>
      <c r="J187" s="32">
        <v>13804155.87989</v>
      </c>
      <c r="K187" s="32">
        <v>18028451.476550005</v>
      </c>
      <c r="L187" s="32">
        <v>18838899.243692197</v>
      </c>
      <c r="M187" s="32">
        <v>17505986.1478168</v>
      </c>
      <c r="N187" s="32">
        <v>17423155.620713197</v>
      </c>
      <c r="O187" s="32">
        <v>18222758.585232999</v>
      </c>
      <c r="P187" s="32">
        <v>17136148.657530401</v>
      </c>
      <c r="Q187" s="32">
        <v>17540551.577105999</v>
      </c>
      <c r="R187" s="32">
        <v>16720463.134690002</v>
      </c>
      <c r="S187" s="32">
        <v>16932663.462963998</v>
      </c>
      <c r="T187" s="32">
        <v>15837104.379926994</v>
      </c>
      <c r="U187" s="32">
        <v>15509850.013424801</v>
      </c>
      <c r="V187" s="32">
        <v>15933473.816073</v>
      </c>
      <c r="W187" s="32">
        <v>15123094.531994503</v>
      </c>
      <c r="X187" s="32">
        <v>14739585.030117001</v>
      </c>
      <c r="Y187" s="32">
        <v>13700745.851811998</v>
      </c>
      <c r="Z187" s="32">
        <v>14062211.744273402</v>
      </c>
      <c r="AA187" s="32">
        <v>15771051.7719515</v>
      </c>
      <c r="AB187" s="32">
        <v>16619770.682901999</v>
      </c>
      <c r="AC187" s="32">
        <v>17441488.831700496</v>
      </c>
      <c r="AD187" s="32">
        <v>17728065.940847199</v>
      </c>
      <c r="AE187" s="32">
        <v>22455400.099258997</v>
      </c>
      <c r="AF187" s="32">
        <v>22226452.1233017</v>
      </c>
      <c r="AG187" s="32">
        <v>20493417.2435368</v>
      </c>
      <c r="AH187" s="32">
        <v>18711165.039588004</v>
      </c>
      <c r="AI187" s="32">
        <v>10709652.886762299</v>
      </c>
      <c r="AJ187" s="32">
        <v>10735738.710830001</v>
      </c>
      <c r="AK187" s="32">
        <v>9742240.5524130017</v>
      </c>
      <c r="AL187" s="32">
        <v>8852127.1946706008</v>
      </c>
    </row>
    <row r="188" spans="1:38" ht="15" customHeight="1" outlineLevel="1" x14ac:dyDescent="0.25">
      <c r="A188" s="30" t="s">
        <v>8</v>
      </c>
      <c r="B188" s="30" t="s">
        <v>16</v>
      </c>
      <c r="C188" s="31" t="s">
        <v>7</v>
      </c>
      <c r="D188" s="31" t="s">
        <v>197</v>
      </c>
      <c r="E188" s="32">
        <v>50524724.066689998</v>
      </c>
      <c r="F188" s="32">
        <v>47069250.185861401</v>
      </c>
      <c r="G188" s="32">
        <v>48898054.261145003</v>
      </c>
      <c r="H188" s="32">
        <v>46149393.875881068</v>
      </c>
      <c r="I188" s="32">
        <v>43405517.684345596</v>
      </c>
      <c r="J188" s="32">
        <v>39818783.440155007</v>
      </c>
      <c r="K188" s="32">
        <v>38391603.810929999</v>
      </c>
      <c r="L188" s="32">
        <v>36879758.866365701</v>
      </c>
      <c r="M188" s="32">
        <v>31125137.333369598</v>
      </c>
      <c r="N188" s="32">
        <v>38584915.316182502</v>
      </c>
      <c r="O188" s="32">
        <v>38233668.009381101</v>
      </c>
      <c r="P188" s="32">
        <v>38518813.530212201</v>
      </c>
      <c r="Q188" s="32">
        <v>37311308.520348012</v>
      </c>
      <c r="R188" s="32">
        <v>40560156.056774996</v>
      </c>
      <c r="S188" s="32">
        <v>41140059.677688994</v>
      </c>
      <c r="T188" s="32">
        <v>42140124.845648989</v>
      </c>
      <c r="U188" s="32">
        <v>41623163.767846495</v>
      </c>
      <c r="V188" s="32">
        <v>46369767.227231003</v>
      </c>
      <c r="W188" s="32">
        <v>45615387.25563097</v>
      </c>
      <c r="X188" s="32">
        <v>48741502.043120593</v>
      </c>
      <c r="Y188" s="32">
        <v>44825531.389511995</v>
      </c>
      <c r="Z188" s="32">
        <v>46296154.536000289</v>
      </c>
      <c r="AA188" s="32">
        <v>47184801.916472107</v>
      </c>
      <c r="AB188" s="32">
        <v>47579786.184091002</v>
      </c>
      <c r="AC188" s="32">
        <v>48219111.7615925</v>
      </c>
      <c r="AD188" s="32">
        <v>49995859.436837889</v>
      </c>
      <c r="AE188" s="32">
        <v>49262959.762929998</v>
      </c>
      <c r="AF188" s="32">
        <v>51022686.270113088</v>
      </c>
      <c r="AG188" s="32">
        <v>39782225.363982402</v>
      </c>
      <c r="AH188" s="32">
        <v>45145187.32562799</v>
      </c>
      <c r="AI188" s="32">
        <v>20401607.630684696</v>
      </c>
      <c r="AJ188" s="32">
        <v>18698418.163570002</v>
      </c>
      <c r="AK188" s="32">
        <v>18053814.431226999</v>
      </c>
      <c r="AL188" s="32">
        <v>16896834.776434597</v>
      </c>
    </row>
    <row r="189" spans="1:38" ht="15" customHeight="1" outlineLevel="1" x14ac:dyDescent="0.25">
      <c r="A189" s="30" t="s">
        <v>8</v>
      </c>
      <c r="B189" s="30" t="s">
        <v>16</v>
      </c>
      <c r="C189" s="31" t="s">
        <v>7</v>
      </c>
      <c r="D189" s="31" t="s">
        <v>198</v>
      </c>
      <c r="E189" s="32">
        <v>15087348.988382</v>
      </c>
      <c r="F189" s="32">
        <v>13352004.952651944</v>
      </c>
      <c r="G189" s="32">
        <v>12409711.613882776</v>
      </c>
      <c r="H189" s="32">
        <v>12287198.201858724</v>
      </c>
      <c r="I189" s="32">
        <v>12039561.425173588</v>
      </c>
      <c r="J189" s="32">
        <v>12708853.978629999</v>
      </c>
      <c r="K189" s="32">
        <v>10588758.974130001</v>
      </c>
      <c r="L189" s="32">
        <v>10136543.7626219</v>
      </c>
      <c r="M189" s="32">
        <v>9435034.8508130014</v>
      </c>
      <c r="N189" s="32">
        <v>9207825.5785186999</v>
      </c>
      <c r="O189" s="32">
        <v>8865648.8519483991</v>
      </c>
      <c r="P189" s="32">
        <v>8325265.1424182002</v>
      </c>
      <c r="Q189" s="32">
        <v>8340369.4229840003</v>
      </c>
      <c r="R189" s="32">
        <v>8245059.0673349993</v>
      </c>
      <c r="S189" s="32">
        <v>8022900.0821469985</v>
      </c>
      <c r="T189" s="32">
        <v>5246806.8638910009</v>
      </c>
      <c r="U189" s="32">
        <v>6005890.5399334012</v>
      </c>
      <c r="V189" s="32">
        <v>6171093.3699360006</v>
      </c>
      <c r="W189" s="32">
        <v>9165668.5577304997</v>
      </c>
      <c r="X189" s="32">
        <v>8971928.8428380005</v>
      </c>
      <c r="Y189" s="32">
        <v>9912314.6347240005</v>
      </c>
      <c r="Z189" s="32">
        <v>10098796.6472695</v>
      </c>
      <c r="AA189" s="32">
        <v>11346874.439103298</v>
      </c>
      <c r="AB189" s="32">
        <v>6539968.8605315005</v>
      </c>
      <c r="AC189" s="32">
        <v>6525569.6724523995</v>
      </c>
      <c r="AD189" s="32">
        <v>6809637.0966221001</v>
      </c>
      <c r="AE189" s="32">
        <v>6949299.4122414999</v>
      </c>
      <c r="AF189" s="32">
        <v>6545496.3428203994</v>
      </c>
      <c r="AG189" s="32">
        <v>6704234.8923499994</v>
      </c>
      <c r="AH189" s="32">
        <v>6456029.8739740001</v>
      </c>
      <c r="AI189" s="32">
        <v>5893187.1710192999</v>
      </c>
      <c r="AJ189" s="32">
        <v>6014749.8541167993</v>
      </c>
      <c r="AK189" s="32">
        <v>5115674.606842</v>
      </c>
      <c r="AL189" s="32">
        <v>5485054.8462725999</v>
      </c>
    </row>
    <row r="190" spans="1:38" ht="15" customHeight="1" outlineLevel="1" x14ac:dyDescent="0.25">
      <c r="A190" s="30" t="s">
        <v>8</v>
      </c>
      <c r="B190" s="30" t="s">
        <v>16</v>
      </c>
      <c r="C190" s="31" t="s">
        <v>7</v>
      </c>
      <c r="D190" s="31" t="s">
        <v>199</v>
      </c>
      <c r="E190" s="32">
        <v>107225162.48714301</v>
      </c>
      <c r="F190" s="32">
        <v>110548445.79749958</v>
      </c>
      <c r="G190" s="32">
        <v>106354431.59039766</v>
      </c>
      <c r="H190" s="32">
        <v>105348477.82194433</v>
      </c>
      <c r="I190" s="32">
        <v>98868976.901881367</v>
      </c>
      <c r="J190" s="32">
        <v>87204757.820899963</v>
      </c>
      <c r="K190" s="32">
        <v>85409288.391134948</v>
      </c>
      <c r="L190" s="32">
        <v>79444620.728258893</v>
      </c>
      <c r="M190" s="32">
        <v>71445615.8231754</v>
      </c>
      <c r="N190" s="32">
        <v>68105780.032984406</v>
      </c>
      <c r="O190" s="32">
        <v>71935716.104972199</v>
      </c>
      <c r="P190" s="32">
        <v>63482702.81765721</v>
      </c>
      <c r="Q190" s="32">
        <v>57152382.494988017</v>
      </c>
      <c r="R190" s="32">
        <v>59998451.092319958</v>
      </c>
      <c r="S190" s="32">
        <v>53927770.963934489</v>
      </c>
      <c r="T190" s="32">
        <v>53614308.788980007</v>
      </c>
      <c r="U190" s="32">
        <v>60121806.421032608</v>
      </c>
      <c r="V190" s="32">
        <v>59557100.557231985</v>
      </c>
      <c r="W190" s="32">
        <v>66218172.50042697</v>
      </c>
      <c r="X190" s="32">
        <v>69865036.150198609</v>
      </c>
      <c r="Y190" s="32">
        <v>68355434.481095999</v>
      </c>
      <c r="Z190" s="32">
        <v>73206272.064658612</v>
      </c>
      <c r="AA190" s="32">
        <v>59533520.118843518</v>
      </c>
      <c r="AB190" s="32">
        <v>67265304.936816499</v>
      </c>
      <c r="AC190" s="32">
        <v>68103504.517889962</v>
      </c>
      <c r="AD190" s="32">
        <v>65383433.010455906</v>
      </c>
      <c r="AE190" s="32">
        <v>61613316.567371503</v>
      </c>
      <c r="AF190" s="32">
        <v>61815073.766843304</v>
      </c>
      <c r="AG190" s="32">
        <v>49763595.424790807</v>
      </c>
      <c r="AH190" s="32">
        <v>53568449.293334015</v>
      </c>
      <c r="AI190" s="32">
        <v>28346721.594429407</v>
      </c>
      <c r="AJ190" s="32">
        <v>26434011.351622395</v>
      </c>
      <c r="AK190" s="32">
        <v>29389785.162430994</v>
      </c>
      <c r="AL190" s="32">
        <v>31167750.532426395</v>
      </c>
    </row>
    <row r="191" spans="1:38" ht="15" customHeight="1" outlineLevel="1" x14ac:dyDescent="0.25">
      <c r="A191" s="30" t="s">
        <v>8</v>
      </c>
      <c r="B191" s="30" t="s">
        <v>16</v>
      </c>
      <c r="C191" s="31" t="s">
        <v>7</v>
      </c>
      <c r="D191" s="31" t="s">
        <v>200</v>
      </c>
      <c r="E191" s="32">
        <v>21266078.471021999</v>
      </c>
      <c r="F191" s="32">
        <v>28428352.78389769</v>
      </c>
      <c r="G191" s="32">
        <v>27985099.923036866</v>
      </c>
      <c r="H191" s="32">
        <v>27676605.017764471</v>
      </c>
      <c r="I191" s="32">
        <v>21947291.516725071</v>
      </c>
      <c r="J191" s="32">
        <v>22185059.16415</v>
      </c>
      <c r="K191" s="32">
        <v>27165652.852150001</v>
      </c>
      <c r="L191" s="32">
        <v>24631237.230817497</v>
      </c>
      <c r="M191" s="32">
        <v>24100090.379992001</v>
      </c>
      <c r="N191" s="32">
        <v>19898157.742259696</v>
      </c>
      <c r="O191" s="32">
        <v>20217085.760452397</v>
      </c>
      <c r="P191" s="32">
        <v>12566824.468498796</v>
      </c>
      <c r="Q191" s="32">
        <v>11833707.080968</v>
      </c>
      <c r="R191" s="32">
        <v>11667448.718618002</v>
      </c>
      <c r="S191" s="32">
        <v>10819535.159425505</v>
      </c>
      <c r="T191" s="32">
        <v>10767999.267644998</v>
      </c>
      <c r="U191" s="32">
        <v>10832237.257481698</v>
      </c>
      <c r="V191" s="32">
        <v>11325233.008757997</v>
      </c>
      <c r="W191" s="32">
        <v>11719170.571344499</v>
      </c>
      <c r="X191" s="32">
        <v>11387386.845238801</v>
      </c>
      <c r="Y191" s="32">
        <v>9968479.6956280004</v>
      </c>
      <c r="Z191" s="32">
        <v>9853786.279621901</v>
      </c>
      <c r="AA191" s="32">
        <v>14602646.464353099</v>
      </c>
      <c r="AB191" s="32">
        <v>16137665.165958997</v>
      </c>
      <c r="AC191" s="32">
        <v>15910586.3433985</v>
      </c>
      <c r="AD191" s="32">
        <v>15532610.0078345</v>
      </c>
      <c r="AE191" s="32">
        <v>16624561.7001765</v>
      </c>
      <c r="AF191" s="32">
        <v>15994972.349596199</v>
      </c>
      <c r="AG191" s="32">
        <v>14173401.684474397</v>
      </c>
      <c r="AH191" s="32">
        <v>14931540.104552001</v>
      </c>
      <c r="AI191" s="32">
        <v>9326043.2098772004</v>
      </c>
      <c r="AJ191" s="32">
        <v>8757701.1870179996</v>
      </c>
      <c r="AK191" s="32">
        <v>7986989.7664099997</v>
      </c>
      <c r="AL191" s="32">
        <v>8088213.454229</v>
      </c>
    </row>
    <row r="192" spans="1:38" ht="15" customHeight="1" outlineLevel="1" x14ac:dyDescent="0.25">
      <c r="A192" s="30" t="s">
        <v>8</v>
      </c>
      <c r="B192" s="30" t="s">
        <v>16</v>
      </c>
      <c r="C192" s="31" t="s">
        <v>7</v>
      </c>
      <c r="D192" s="31" t="s">
        <v>201</v>
      </c>
      <c r="E192" s="32">
        <v>0</v>
      </c>
      <c r="F192" s="32">
        <v>0</v>
      </c>
      <c r="G192" s="32">
        <v>0</v>
      </c>
      <c r="H192" s="32">
        <v>0</v>
      </c>
      <c r="I192" s="32">
        <v>0</v>
      </c>
      <c r="J192" s="32">
        <v>0</v>
      </c>
      <c r="K192" s="32">
        <v>0</v>
      </c>
      <c r="L192" s="32">
        <v>0</v>
      </c>
      <c r="M192" s="32">
        <v>0</v>
      </c>
      <c r="N192" s="32">
        <v>0</v>
      </c>
      <c r="O192" s="32">
        <v>0</v>
      </c>
      <c r="P192" s="32">
        <v>0</v>
      </c>
      <c r="Q192" s="32">
        <v>0</v>
      </c>
      <c r="R192" s="32">
        <v>0</v>
      </c>
      <c r="S192" s="32">
        <v>0</v>
      </c>
      <c r="T192" s="32">
        <v>0</v>
      </c>
      <c r="U192" s="32">
        <v>0</v>
      </c>
      <c r="V192" s="32">
        <v>0</v>
      </c>
      <c r="W192" s="32">
        <v>0</v>
      </c>
      <c r="X192" s="32">
        <v>0</v>
      </c>
      <c r="Y192" s="32">
        <v>0</v>
      </c>
      <c r="Z192" s="32">
        <v>0</v>
      </c>
      <c r="AA192" s="32">
        <v>0</v>
      </c>
      <c r="AB192" s="32">
        <v>0</v>
      </c>
      <c r="AC192" s="32">
        <v>0</v>
      </c>
      <c r="AD192" s="32">
        <v>0</v>
      </c>
      <c r="AE192" s="32">
        <v>0</v>
      </c>
      <c r="AF192" s="32">
        <v>0</v>
      </c>
      <c r="AG192" s="32">
        <v>0</v>
      </c>
      <c r="AH192" s="32">
        <v>0</v>
      </c>
      <c r="AI192" s="32">
        <v>0</v>
      </c>
      <c r="AJ192" s="32">
        <v>0</v>
      </c>
      <c r="AK192" s="32">
        <v>0</v>
      </c>
      <c r="AL192" s="32">
        <v>0</v>
      </c>
    </row>
    <row r="193" spans="1:38" ht="15" customHeight="1" outlineLevel="1" x14ac:dyDescent="0.25">
      <c r="A193" s="30" t="s">
        <v>8</v>
      </c>
      <c r="B193" s="30" t="s">
        <v>16</v>
      </c>
      <c r="C193" s="31" t="s">
        <v>7</v>
      </c>
      <c r="D193" s="31" t="s">
        <v>202</v>
      </c>
      <c r="E193" s="32">
        <v>0</v>
      </c>
      <c r="F193" s="32">
        <v>0</v>
      </c>
      <c r="G193" s="32">
        <v>0</v>
      </c>
      <c r="H193" s="32">
        <v>0</v>
      </c>
      <c r="I193" s="32">
        <v>0</v>
      </c>
      <c r="J193" s="32">
        <v>0</v>
      </c>
      <c r="K193" s="32">
        <v>0</v>
      </c>
      <c r="L193" s="32">
        <v>0</v>
      </c>
      <c r="M193" s="32">
        <v>0</v>
      </c>
      <c r="N193" s="32">
        <v>0</v>
      </c>
      <c r="O193" s="32">
        <v>0</v>
      </c>
      <c r="P193" s="32">
        <v>0</v>
      </c>
      <c r="Q193" s="32" t="s">
        <v>285</v>
      </c>
      <c r="R193" s="32" t="s">
        <v>285</v>
      </c>
      <c r="S193" s="32">
        <v>0</v>
      </c>
      <c r="T193" s="32">
        <v>0</v>
      </c>
      <c r="U193" s="32">
        <v>0</v>
      </c>
      <c r="V193" s="32" t="s">
        <v>285</v>
      </c>
      <c r="W193" s="32" t="s">
        <v>285</v>
      </c>
      <c r="X193" s="32" t="s">
        <v>285</v>
      </c>
      <c r="Y193" s="32" t="s">
        <v>285</v>
      </c>
      <c r="Z193" s="32" t="s">
        <v>285</v>
      </c>
      <c r="AA193" s="32">
        <v>0</v>
      </c>
      <c r="AB193" s="32">
        <v>0</v>
      </c>
      <c r="AC193" s="32">
        <v>0</v>
      </c>
      <c r="AD193" s="32">
        <v>0</v>
      </c>
      <c r="AE193" s="32">
        <v>0</v>
      </c>
      <c r="AF193" s="32">
        <v>0</v>
      </c>
      <c r="AG193" s="32">
        <v>0</v>
      </c>
      <c r="AH193" s="32">
        <v>0</v>
      </c>
      <c r="AI193" s="32">
        <v>0</v>
      </c>
      <c r="AJ193" s="32">
        <v>0</v>
      </c>
      <c r="AK193" s="32">
        <v>0</v>
      </c>
      <c r="AL193" s="32">
        <v>0</v>
      </c>
    </row>
    <row r="194" spans="1:38" ht="15" customHeight="1" outlineLevel="1" x14ac:dyDescent="0.25">
      <c r="A194" s="30" t="s">
        <v>8</v>
      </c>
      <c r="B194" s="30" t="s">
        <v>16</v>
      </c>
      <c r="C194" s="31" t="s">
        <v>7</v>
      </c>
      <c r="D194" s="31" t="s">
        <v>203</v>
      </c>
      <c r="E194" s="32">
        <v>0</v>
      </c>
      <c r="F194" s="32">
        <v>0</v>
      </c>
      <c r="G194" s="32">
        <v>0</v>
      </c>
      <c r="H194" s="32" t="s">
        <v>285</v>
      </c>
      <c r="I194" s="32" t="s">
        <v>285</v>
      </c>
      <c r="J194" s="32">
        <v>0</v>
      </c>
      <c r="K194" s="32" t="s">
        <v>285</v>
      </c>
      <c r="L194" s="32" t="s">
        <v>285</v>
      </c>
      <c r="M194" s="32">
        <v>0</v>
      </c>
      <c r="N194" s="32">
        <v>0</v>
      </c>
      <c r="O194" s="32" t="s">
        <v>285</v>
      </c>
      <c r="P194" s="32" t="s">
        <v>285</v>
      </c>
      <c r="Q194" s="32">
        <v>0</v>
      </c>
      <c r="R194" s="32" t="s">
        <v>285</v>
      </c>
      <c r="S194" s="32">
        <v>0</v>
      </c>
      <c r="T194" s="32">
        <v>0</v>
      </c>
      <c r="U194" s="32">
        <v>0</v>
      </c>
      <c r="V194" s="32" t="s">
        <v>285</v>
      </c>
      <c r="W194" s="32" t="s">
        <v>285</v>
      </c>
      <c r="X194" s="32" t="s">
        <v>285</v>
      </c>
      <c r="Y194" s="32" t="s">
        <v>285</v>
      </c>
      <c r="Z194" s="32">
        <v>0</v>
      </c>
      <c r="AA194" s="32" t="s">
        <v>285</v>
      </c>
      <c r="AB194" s="32">
        <v>0</v>
      </c>
      <c r="AC194" s="32">
        <v>0</v>
      </c>
      <c r="AD194" s="32">
        <v>0</v>
      </c>
      <c r="AE194" s="32">
        <v>0</v>
      </c>
      <c r="AF194" s="32">
        <v>0</v>
      </c>
      <c r="AG194" s="32">
        <v>0</v>
      </c>
      <c r="AH194" s="32">
        <v>0</v>
      </c>
      <c r="AI194" s="32">
        <v>0</v>
      </c>
      <c r="AJ194" s="32">
        <v>0</v>
      </c>
      <c r="AK194" s="32">
        <v>0</v>
      </c>
      <c r="AL194" s="32">
        <v>0</v>
      </c>
    </row>
    <row r="195" spans="1:38" ht="15" customHeight="1" outlineLevel="1" x14ac:dyDescent="0.25">
      <c r="A195" s="30" t="s">
        <v>8</v>
      </c>
      <c r="B195" s="30" t="s">
        <v>16</v>
      </c>
      <c r="C195" s="31" t="s">
        <v>7</v>
      </c>
      <c r="D195" s="31" t="s">
        <v>204</v>
      </c>
      <c r="E195" s="32">
        <v>0</v>
      </c>
      <c r="F195" s="32">
        <v>0</v>
      </c>
      <c r="G195" s="32">
        <v>0</v>
      </c>
      <c r="H195" s="32">
        <v>0</v>
      </c>
      <c r="I195" s="32">
        <v>0</v>
      </c>
      <c r="J195" s="32">
        <v>0</v>
      </c>
      <c r="K195" s="32">
        <v>0</v>
      </c>
      <c r="L195" s="32">
        <v>0</v>
      </c>
      <c r="M195" s="32" t="s">
        <v>285</v>
      </c>
      <c r="N195" s="32" t="s">
        <v>285</v>
      </c>
      <c r="O195" s="32" t="s">
        <v>285</v>
      </c>
      <c r="P195" s="32">
        <v>0</v>
      </c>
      <c r="Q195" s="32" t="s">
        <v>285</v>
      </c>
      <c r="R195" s="32">
        <v>0</v>
      </c>
      <c r="S195" s="32">
        <v>0</v>
      </c>
      <c r="T195" s="32">
        <v>0</v>
      </c>
      <c r="U195" s="32" t="s">
        <v>285</v>
      </c>
      <c r="V195" s="32" t="s">
        <v>285</v>
      </c>
      <c r="W195" s="32" t="s">
        <v>285</v>
      </c>
      <c r="X195" s="32" t="s">
        <v>285</v>
      </c>
      <c r="Y195" s="32" t="s">
        <v>285</v>
      </c>
      <c r="Z195" s="32" t="s">
        <v>285</v>
      </c>
      <c r="AA195" s="32" t="s">
        <v>285</v>
      </c>
      <c r="AB195" s="32" t="s">
        <v>285</v>
      </c>
      <c r="AC195" s="32" t="s">
        <v>285</v>
      </c>
      <c r="AD195" s="32" t="s">
        <v>285</v>
      </c>
      <c r="AE195" s="32" t="s">
        <v>285</v>
      </c>
      <c r="AF195" s="32" t="s">
        <v>285</v>
      </c>
      <c r="AG195" s="32" t="s">
        <v>285</v>
      </c>
      <c r="AH195" s="32" t="s">
        <v>285</v>
      </c>
      <c r="AI195" s="32" t="s">
        <v>285</v>
      </c>
      <c r="AJ195" s="32" t="s">
        <v>285</v>
      </c>
      <c r="AK195" s="32" t="s">
        <v>285</v>
      </c>
      <c r="AL195" s="32" t="s">
        <v>285</v>
      </c>
    </row>
    <row r="196" spans="1:38" ht="15" customHeight="1" outlineLevel="1" x14ac:dyDescent="0.25">
      <c r="A196" s="30" t="s">
        <v>8</v>
      </c>
      <c r="B196" s="30" t="s">
        <v>16</v>
      </c>
      <c r="C196" s="31" t="s">
        <v>7</v>
      </c>
      <c r="D196" s="31" t="s">
        <v>205</v>
      </c>
      <c r="E196" s="32">
        <v>0</v>
      </c>
      <c r="F196" s="32">
        <v>0</v>
      </c>
      <c r="G196" s="32">
        <v>0</v>
      </c>
      <c r="H196" s="32">
        <v>0</v>
      </c>
      <c r="I196" s="32">
        <v>0</v>
      </c>
      <c r="J196" s="32">
        <v>0</v>
      </c>
      <c r="K196" s="32">
        <v>0</v>
      </c>
      <c r="L196" s="32">
        <v>0</v>
      </c>
      <c r="M196" s="32">
        <v>0</v>
      </c>
      <c r="N196" s="32">
        <v>0</v>
      </c>
      <c r="O196" s="32">
        <v>0</v>
      </c>
      <c r="P196" s="32">
        <v>0</v>
      </c>
      <c r="Q196" s="32">
        <v>0</v>
      </c>
      <c r="R196" s="32">
        <v>0</v>
      </c>
      <c r="S196" s="32">
        <v>0</v>
      </c>
      <c r="T196" s="32">
        <v>0</v>
      </c>
      <c r="U196" s="32">
        <v>0</v>
      </c>
      <c r="V196" s="32">
        <v>0</v>
      </c>
      <c r="W196" s="32">
        <v>0</v>
      </c>
      <c r="X196" s="32">
        <v>0</v>
      </c>
      <c r="Y196" s="32">
        <v>0</v>
      </c>
      <c r="Z196" s="32">
        <v>0</v>
      </c>
      <c r="AA196" s="32">
        <v>0</v>
      </c>
      <c r="AB196" s="32">
        <v>0</v>
      </c>
      <c r="AC196" s="32">
        <v>0</v>
      </c>
      <c r="AD196" s="32">
        <v>0</v>
      </c>
      <c r="AE196" s="32">
        <v>0</v>
      </c>
      <c r="AF196" s="32">
        <v>0</v>
      </c>
      <c r="AG196" s="32">
        <v>0</v>
      </c>
      <c r="AH196" s="32">
        <v>0</v>
      </c>
      <c r="AI196" s="32">
        <v>0</v>
      </c>
      <c r="AJ196" s="32">
        <v>0</v>
      </c>
      <c r="AK196" s="32">
        <v>0</v>
      </c>
      <c r="AL196" s="32">
        <v>0</v>
      </c>
    </row>
    <row r="197" spans="1:38" ht="15" customHeight="1" outlineLevel="1" x14ac:dyDescent="0.25">
      <c r="A197" s="30" t="s">
        <v>8</v>
      </c>
      <c r="B197" s="30" t="s">
        <v>16</v>
      </c>
      <c r="C197" s="31" t="s">
        <v>7</v>
      </c>
      <c r="D197" s="31" t="s">
        <v>206</v>
      </c>
      <c r="E197" s="32">
        <v>576635.70053100004</v>
      </c>
      <c r="F197" s="32">
        <v>910743.89173691382</v>
      </c>
      <c r="G197" s="32">
        <v>860810.56125544722</v>
      </c>
      <c r="H197" s="32">
        <v>934705.34843465779</v>
      </c>
      <c r="I197" s="32">
        <v>994540.13102378522</v>
      </c>
      <c r="J197" s="32">
        <v>943065.85975499987</v>
      </c>
      <c r="K197" s="32">
        <v>0</v>
      </c>
      <c r="L197" s="32">
        <v>0</v>
      </c>
      <c r="M197" s="32">
        <v>0</v>
      </c>
      <c r="N197" s="32">
        <v>0</v>
      </c>
      <c r="O197" s="32">
        <v>0</v>
      </c>
      <c r="P197" s="32">
        <v>0</v>
      </c>
      <c r="Q197" s="32">
        <v>0</v>
      </c>
      <c r="R197" s="32">
        <v>0</v>
      </c>
      <c r="S197" s="32">
        <v>0</v>
      </c>
      <c r="T197" s="32">
        <v>0</v>
      </c>
      <c r="U197" s="32">
        <v>0</v>
      </c>
      <c r="V197" s="32">
        <v>992102.54672600003</v>
      </c>
      <c r="W197" s="32">
        <v>958515.22054350004</v>
      </c>
      <c r="X197" s="32">
        <v>1068692.5524901</v>
      </c>
      <c r="Y197" s="32">
        <v>1035973.895972</v>
      </c>
      <c r="Z197" s="32">
        <v>1128026.5878872001</v>
      </c>
      <c r="AA197" s="32">
        <v>1683737.3328473</v>
      </c>
      <c r="AB197" s="32">
        <v>2002033.5254315</v>
      </c>
      <c r="AC197" s="32">
        <v>2131917.6298354999</v>
      </c>
      <c r="AD197" s="32">
        <v>2286054.5203382997</v>
      </c>
      <c r="AE197" s="32">
        <v>2269315.5813765</v>
      </c>
      <c r="AF197" s="32">
        <v>2380423.1620769999</v>
      </c>
      <c r="AG197" s="32">
        <v>2308621.7049972001</v>
      </c>
      <c r="AH197" s="32">
        <v>2054190.4431720001</v>
      </c>
      <c r="AI197" s="32">
        <v>2221349.7438046001</v>
      </c>
      <c r="AJ197" s="32">
        <v>2244879.931144</v>
      </c>
      <c r="AK197" s="32">
        <v>2902515.2227670006</v>
      </c>
      <c r="AL197" s="32">
        <v>2616604.3504283996</v>
      </c>
    </row>
    <row r="198" spans="1:38" ht="15" customHeight="1" outlineLevel="1" x14ac:dyDescent="0.25">
      <c r="A198" s="30" t="s">
        <v>8</v>
      </c>
      <c r="B198" s="30" t="s">
        <v>16</v>
      </c>
      <c r="C198" s="31" t="s">
        <v>7</v>
      </c>
      <c r="D198" s="31" t="s">
        <v>207</v>
      </c>
      <c r="E198" s="32" t="s">
        <v>285</v>
      </c>
      <c r="F198" s="32" t="s">
        <v>285</v>
      </c>
      <c r="G198" s="32" t="s">
        <v>285</v>
      </c>
      <c r="H198" s="32" t="s">
        <v>285</v>
      </c>
      <c r="I198" s="32" t="s">
        <v>285</v>
      </c>
      <c r="J198" s="32" t="s">
        <v>285</v>
      </c>
      <c r="K198" s="32" t="s">
        <v>285</v>
      </c>
      <c r="L198" s="32" t="s">
        <v>285</v>
      </c>
      <c r="M198" s="32" t="s">
        <v>285</v>
      </c>
      <c r="N198" s="32" t="s">
        <v>285</v>
      </c>
      <c r="O198" s="32" t="s">
        <v>285</v>
      </c>
      <c r="P198" s="32" t="s">
        <v>285</v>
      </c>
      <c r="Q198" s="32" t="s">
        <v>285</v>
      </c>
      <c r="R198" s="32" t="s">
        <v>285</v>
      </c>
      <c r="S198" s="32" t="s">
        <v>285</v>
      </c>
      <c r="T198" s="32" t="s">
        <v>285</v>
      </c>
      <c r="U198" s="32" t="s">
        <v>285</v>
      </c>
      <c r="V198" s="32" t="s">
        <v>285</v>
      </c>
      <c r="W198" s="32" t="s">
        <v>285</v>
      </c>
      <c r="X198" s="32" t="s">
        <v>285</v>
      </c>
      <c r="Y198" s="32" t="s">
        <v>285</v>
      </c>
      <c r="Z198" s="32" t="s">
        <v>285</v>
      </c>
      <c r="AA198" s="32" t="s">
        <v>285</v>
      </c>
      <c r="AB198" s="32" t="s">
        <v>285</v>
      </c>
      <c r="AC198" s="32" t="s">
        <v>285</v>
      </c>
      <c r="AD198" s="32" t="s">
        <v>285</v>
      </c>
      <c r="AE198" s="32" t="s">
        <v>285</v>
      </c>
      <c r="AF198" s="32" t="s">
        <v>285</v>
      </c>
      <c r="AG198" s="32" t="s">
        <v>285</v>
      </c>
      <c r="AH198" s="32" t="s">
        <v>285</v>
      </c>
      <c r="AI198" s="32" t="s">
        <v>285</v>
      </c>
      <c r="AJ198" s="32" t="s">
        <v>285</v>
      </c>
      <c r="AK198" s="32" t="s">
        <v>285</v>
      </c>
      <c r="AL198" s="32" t="s">
        <v>285</v>
      </c>
    </row>
    <row r="199" spans="1:38" ht="15" customHeight="1" outlineLevel="1" x14ac:dyDescent="0.25">
      <c r="A199" s="30" t="s">
        <v>8</v>
      </c>
      <c r="B199" s="30" t="s">
        <v>16</v>
      </c>
      <c r="C199" s="31" t="s">
        <v>7</v>
      </c>
      <c r="D199" s="31" t="s">
        <v>208</v>
      </c>
      <c r="E199" s="32">
        <v>43204600.404231012</v>
      </c>
      <c r="F199" s="32">
        <v>0</v>
      </c>
      <c r="G199" s="32">
        <v>42787572.898926586</v>
      </c>
      <c r="H199" s="32">
        <v>39542037.00286001</v>
      </c>
      <c r="I199" s="32">
        <v>36107999.309861936</v>
      </c>
      <c r="J199" s="32">
        <v>37171031.963309996</v>
      </c>
      <c r="K199" s="32">
        <v>36723905.270549998</v>
      </c>
      <c r="L199" s="32">
        <v>32334599.366615303</v>
      </c>
      <c r="M199" s="32">
        <v>21102351.3445726</v>
      </c>
      <c r="N199" s="32">
        <v>19611120.974255398</v>
      </c>
      <c r="O199" s="32">
        <v>19168860.002174102</v>
      </c>
      <c r="P199" s="32">
        <v>19006363.646601405</v>
      </c>
      <c r="Q199" s="32">
        <v>19115535.990995996</v>
      </c>
      <c r="R199" s="32">
        <v>16176737.035888001</v>
      </c>
      <c r="S199" s="32">
        <v>18911418.968993001</v>
      </c>
      <c r="T199" s="32">
        <v>16509350.730382003</v>
      </c>
      <c r="U199" s="32">
        <v>16685828.185753502</v>
      </c>
      <c r="V199" s="32">
        <v>16289798.095038999</v>
      </c>
      <c r="W199" s="32">
        <v>15989487.074441504</v>
      </c>
      <c r="X199" s="32">
        <v>15916752.930942997</v>
      </c>
      <c r="Y199" s="32">
        <v>13843619.707248</v>
      </c>
      <c r="Z199" s="32">
        <v>14343895.190520799</v>
      </c>
      <c r="AA199" s="32">
        <v>18581257.039053999</v>
      </c>
      <c r="AB199" s="32">
        <v>19964510.515250497</v>
      </c>
      <c r="AC199" s="32">
        <v>22109854.001720298</v>
      </c>
      <c r="AD199" s="32">
        <v>21581443.657212593</v>
      </c>
      <c r="AE199" s="32">
        <v>19959403.4015535</v>
      </c>
      <c r="AF199" s="32">
        <v>19681952.274066903</v>
      </c>
      <c r="AG199" s="32">
        <v>16028616.513551999</v>
      </c>
      <c r="AH199" s="32">
        <v>16435503.598125994</v>
      </c>
      <c r="AI199" s="32">
        <v>11377174.305594999</v>
      </c>
      <c r="AJ199" s="32">
        <v>10678957.892383602</v>
      </c>
      <c r="AK199" s="32">
        <v>9975445.0381795</v>
      </c>
      <c r="AL199" s="32">
        <v>9197883.0620718002</v>
      </c>
    </row>
    <row r="200" spans="1:38" ht="15" customHeight="1" outlineLevel="1" x14ac:dyDescent="0.25">
      <c r="A200" s="30" t="s">
        <v>8</v>
      </c>
      <c r="B200" s="30" t="s">
        <v>16</v>
      </c>
      <c r="C200" s="31" t="s">
        <v>7</v>
      </c>
      <c r="D200" s="31" t="s">
        <v>209</v>
      </c>
      <c r="E200" s="32">
        <v>36374297.108733006</v>
      </c>
      <c r="F200" s="32">
        <v>34679477.463701218</v>
      </c>
      <c r="G200" s="32">
        <v>31987748.247604582</v>
      </c>
      <c r="H200" s="32">
        <v>32860509.511868078</v>
      </c>
      <c r="I200" s="32">
        <v>32258918.195718139</v>
      </c>
      <c r="J200" s="32">
        <v>31013530.903309993</v>
      </c>
      <c r="K200" s="32">
        <v>27583859.481794994</v>
      </c>
      <c r="L200" s="32">
        <v>27658796.310038701</v>
      </c>
      <c r="M200" s="32">
        <v>24453272.739365593</v>
      </c>
      <c r="N200" s="32">
        <v>23638627.8981895</v>
      </c>
      <c r="O200" s="32">
        <v>23732092.716171298</v>
      </c>
      <c r="P200" s="32">
        <v>23600245.564418595</v>
      </c>
      <c r="Q200" s="32">
        <v>21720528.005265992</v>
      </c>
      <c r="R200" s="32">
        <v>22191395.974675</v>
      </c>
      <c r="S200" s="32">
        <v>21973220.0051645</v>
      </c>
      <c r="T200" s="32">
        <v>21376785.927075006</v>
      </c>
      <c r="U200" s="32">
        <v>20583514.677950401</v>
      </c>
      <c r="V200" s="32">
        <v>21034230.442202993</v>
      </c>
      <c r="W200" s="32">
        <v>21490737.631718498</v>
      </c>
      <c r="X200" s="32">
        <v>20703966.548703402</v>
      </c>
      <c r="Y200" s="32">
        <v>19561311.497943997</v>
      </c>
      <c r="Z200" s="32">
        <v>20934054.616239704</v>
      </c>
      <c r="AA200" s="32">
        <v>20358097.738378897</v>
      </c>
      <c r="AB200" s="32">
        <v>23567875.119638998</v>
      </c>
      <c r="AC200" s="32">
        <v>23165298.822490305</v>
      </c>
      <c r="AD200" s="32">
        <v>23356148.111103602</v>
      </c>
      <c r="AE200" s="32">
        <v>21296813.578919999</v>
      </c>
      <c r="AF200" s="32">
        <v>21624635.280554295</v>
      </c>
      <c r="AG200" s="32">
        <v>17392205.572675202</v>
      </c>
      <c r="AH200" s="32">
        <v>20201819.429868001</v>
      </c>
      <c r="AI200" s="32">
        <v>16163246.156819001</v>
      </c>
      <c r="AJ200" s="32">
        <v>14269116.728944799</v>
      </c>
      <c r="AK200" s="32">
        <v>14616244.8852545</v>
      </c>
      <c r="AL200" s="32">
        <v>12990753.466749202</v>
      </c>
    </row>
    <row r="201" spans="1:38" ht="15" customHeight="1" outlineLevel="1" x14ac:dyDescent="0.25">
      <c r="A201" s="30" t="s">
        <v>8</v>
      </c>
      <c r="B201" s="30" t="s">
        <v>16</v>
      </c>
      <c r="C201" s="31" t="s">
        <v>7</v>
      </c>
      <c r="D201" s="31" t="s">
        <v>210</v>
      </c>
      <c r="E201" s="32">
        <v>5770741.8182370001</v>
      </c>
      <c r="F201" s="32">
        <v>6198454.2625587275</v>
      </c>
      <c r="G201" s="32">
        <v>5966731.6788216792</v>
      </c>
      <c r="H201" s="32">
        <v>5608614.3127858257</v>
      </c>
      <c r="I201" s="32">
        <v>5372513.0316898786</v>
      </c>
      <c r="J201" s="32">
        <v>5285124.9076049998</v>
      </c>
      <c r="K201" s="32">
        <v>5343719.3203650005</v>
      </c>
      <c r="L201" s="32">
        <v>5316528.2520081</v>
      </c>
      <c r="M201" s="32">
        <v>4161031.2944573993</v>
      </c>
      <c r="N201" s="32">
        <v>4346666.5771839004</v>
      </c>
      <c r="O201" s="32">
        <v>3989395.4183744001</v>
      </c>
      <c r="P201" s="32">
        <v>4806907.4237046</v>
      </c>
      <c r="Q201" s="32">
        <v>5220380.8707600003</v>
      </c>
      <c r="R201" s="32">
        <v>5501287.3524089996</v>
      </c>
      <c r="S201" s="32">
        <v>5225925.7589344997</v>
      </c>
      <c r="T201" s="32">
        <v>5403059.7724919999</v>
      </c>
      <c r="U201" s="32">
        <v>5202282.8980354005</v>
      </c>
      <c r="V201" s="32">
        <v>5831607.0954430001</v>
      </c>
      <c r="W201" s="32">
        <v>5504889.1012764992</v>
      </c>
      <c r="X201" s="32">
        <v>5741196.2618553983</v>
      </c>
      <c r="Y201" s="32">
        <v>5561464.9414359992</v>
      </c>
      <c r="Z201" s="32">
        <v>8077807.5882683014</v>
      </c>
      <c r="AA201" s="32">
        <v>6517774.7562299995</v>
      </c>
      <c r="AB201" s="32">
        <v>6646937.8748960001</v>
      </c>
      <c r="AC201" s="32">
        <v>7663419.9226303995</v>
      </c>
      <c r="AD201" s="32">
        <v>7181313.9490405004</v>
      </c>
      <c r="AE201" s="32">
        <v>7020979.0998229999</v>
      </c>
      <c r="AF201" s="32">
        <v>6878195.0754595995</v>
      </c>
      <c r="AG201" s="32">
        <v>5815592.1519911997</v>
      </c>
      <c r="AH201" s="32">
        <v>5617820.7694419995</v>
      </c>
      <c r="AI201" s="32">
        <v>4404248.5619240999</v>
      </c>
      <c r="AJ201" s="32">
        <v>4077914.9641976003</v>
      </c>
      <c r="AK201" s="32">
        <v>3732467.9921125006</v>
      </c>
      <c r="AL201" s="32">
        <v>3189372.9662906006</v>
      </c>
    </row>
    <row r="202" spans="1:38" ht="15" customHeight="1" outlineLevel="1" x14ac:dyDescent="0.25">
      <c r="A202" s="30" t="s">
        <v>8</v>
      </c>
      <c r="B202" s="30" t="s">
        <v>16</v>
      </c>
      <c r="C202" s="31" t="s">
        <v>7</v>
      </c>
      <c r="D202" s="31" t="s">
        <v>211</v>
      </c>
      <c r="E202" s="32">
        <v>43764236.361267991</v>
      </c>
      <c r="F202" s="32">
        <v>45578897.616534606</v>
      </c>
      <c r="G202" s="32">
        <v>47437271.754722185</v>
      </c>
      <c r="H202" s="32">
        <v>46847603.125362061</v>
      </c>
      <c r="I202" s="32">
        <v>40939016.429060429</v>
      </c>
      <c r="J202" s="32">
        <v>40414163.070594996</v>
      </c>
      <c r="K202" s="32">
        <v>39222140.879700005</v>
      </c>
      <c r="L202" s="32">
        <v>39630679.588572204</v>
      </c>
      <c r="M202" s="32">
        <v>35224985.180057809</v>
      </c>
      <c r="N202" s="32">
        <v>33016959.564245194</v>
      </c>
      <c r="O202" s="32">
        <v>31747274.092539892</v>
      </c>
      <c r="P202" s="32">
        <v>30573569.503785796</v>
      </c>
      <c r="Q202" s="32">
        <v>29127957.24223201</v>
      </c>
      <c r="R202" s="32">
        <v>28456926.590043996</v>
      </c>
      <c r="S202" s="32">
        <v>27206031.678989489</v>
      </c>
      <c r="T202" s="32">
        <v>26732332.091471002</v>
      </c>
      <c r="U202" s="32">
        <v>25213310.186009005</v>
      </c>
      <c r="V202" s="32">
        <v>26709386.333841003</v>
      </c>
      <c r="W202" s="32">
        <v>27570167.779859994</v>
      </c>
      <c r="X202" s="32">
        <v>26976333.948329501</v>
      </c>
      <c r="Y202" s="32">
        <v>26671350.180275995</v>
      </c>
      <c r="Z202" s="32">
        <v>26941534.645553701</v>
      </c>
      <c r="AA202" s="32">
        <v>32010046.531156395</v>
      </c>
      <c r="AB202" s="32">
        <v>33239021.904960006</v>
      </c>
      <c r="AC202" s="32">
        <v>32827922.310396601</v>
      </c>
      <c r="AD202" s="32">
        <v>32997133.4248133</v>
      </c>
      <c r="AE202" s="32">
        <v>31358652.241270006</v>
      </c>
      <c r="AF202" s="32">
        <v>32748662.068232197</v>
      </c>
      <c r="AG202" s="32">
        <v>31470770.083595999</v>
      </c>
      <c r="AH202" s="32">
        <v>32332649.556855999</v>
      </c>
      <c r="AI202" s="32">
        <v>24322189.852782898</v>
      </c>
      <c r="AJ202" s="32">
        <v>24724840.6169312</v>
      </c>
      <c r="AK202" s="32">
        <v>32986130.878317989</v>
      </c>
      <c r="AL202" s="32">
        <v>46436721.830887005</v>
      </c>
    </row>
    <row r="203" spans="1:38" ht="15" customHeight="1" outlineLevel="1" x14ac:dyDescent="0.25">
      <c r="A203" s="30" t="s">
        <v>8</v>
      </c>
      <c r="B203" s="30" t="s">
        <v>16</v>
      </c>
      <c r="C203" s="31" t="s">
        <v>7</v>
      </c>
      <c r="D203" s="31" t="s">
        <v>212</v>
      </c>
      <c r="E203" s="32">
        <v>13933968.252712995</v>
      </c>
      <c r="F203" s="32">
        <v>13431453.553800009</v>
      </c>
      <c r="G203" s="32">
        <v>13025597.33895459</v>
      </c>
      <c r="H203" s="32">
        <v>13016696.054421229</v>
      </c>
      <c r="I203" s="32">
        <v>12343652.388616733</v>
      </c>
      <c r="J203" s="32">
        <v>14670621.093029998</v>
      </c>
      <c r="K203" s="32">
        <v>14233153.991969999</v>
      </c>
      <c r="L203" s="32">
        <v>11856373.261100501</v>
      </c>
      <c r="M203" s="32">
        <v>11080412.108906399</v>
      </c>
      <c r="N203" s="32">
        <v>11085959.760003401</v>
      </c>
      <c r="O203" s="32">
        <v>10719797.764507599</v>
      </c>
      <c r="P203" s="32">
        <v>10999096.742831198</v>
      </c>
      <c r="Q203" s="32">
        <v>10974879.394690001</v>
      </c>
      <c r="R203" s="32">
        <v>10948596.601833999</v>
      </c>
      <c r="S203" s="32">
        <v>11507583.688302001</v>
      </c>
      <c r="T203" s="32">
        <v>10745757.707847003</v>
      </c>
      <c r="U203" s="32">
        <v>10795336.990870699</v>
      </c>
      <c r="V203" s="32">
        <v>11025878.528133001</v>
      </c>
      <c r="W203" s="32">
        <v>10845280.452686502</v>
      </c>
      <c r="X203" s="32">
        <v>10805715.8567283</v>
      </c>
      <c r="Y203" s="32">
        <v>10545290.965216001</v>
      </c>
      <c r="Z203" s="32">
        <v>10724601.947681699</v>
      </c>
      <c r="AA203" s="32">
        <v>12549927.4693204</v>
      </c>
      <c r="AB203" s="32">
        <v>13790654.831401</v>
      </c>
      <c r="AC203" s="32">
        <v>13266936.4283453</v>
      </c>
      <c r="AD203" s="32">
        <v>13065430.172177199</v>
      </c>
      <c r="AE203" s="32">
        <v>12154550.539298002</v>
      </c>
      <c r="AF203" s="32">
        <v>11632794.346210398</v>
      </c>
      <c r="AG203" s="32">
        <v>10238044.678418398</v>
      </c>
      <c r="AH203" s="32">
        <v>11449436.569851998</v>
      </c>
      <c r="AI203" s="32">
        <v>7721278.3506389</v>
      </c>
      <c r="AJ203" s="32">
        <v>7994671.8686855994</v>
      </c>
      <c r="AK203" s="32">
        <v>7325723.0345900012</v>
      </c>
      <c r="AL203" s="32">
        <v>6329047.3118929993</v>
      </c>
    </row>
    <row r="204" spans="1:38" ht="15" customHeight="1" outlineLevel="1" x14ac:dyDescent="0.25">
      <c r="A204" s="30" t="s">
        <v>8</v>
      </c>
      <c r="B204" s="30" t="s">
        <v>16</v>
      </c>
      <c r="C204" s="31" t="s">
        <v>7</v>
      </c>
      <c r="D204" s="31" t="s">
        <v>213</v>
      </c>
      <c r="E204" s="32">
        <v>7231674.0581719996</v>
      </c>
      <c r="F204" s="32">
        <v>7352436.9729461726</v>
      </c>
      <c r="G204" s="32">
        <v>7312658.18209635</v>
      </c>
      <c r="H204" s="32">
        <v>7659178.2534760004</v>
      </c>
      <c r="I204" s="32">
        <v>8804224.6959609464</v>
      </c>
      <c r="J204" s="32">
        <v>9059774.2729700021</v>
      </c>
      <c r="K204" s="32">
        <v>8995889.3780000024</v>
      </c>
      <c r="L204" s="32">
        <v>8921622.7698953021</v>
      </c>
      <c r="M204" s="32">
        <v>8526751.464912001</v>
      </c>
      <c r="N204" s="32">
        <v>8841919.3320567012</v>
      </c>
      <c r="O204" s="32">
        <v>6754181.0469891997</v>
      </c>
      <c r="P204" s="32">
        <v>5944200.0052343998</v>
      </c>
      <c r="Q204" s="32">
        <v>7960877.7911680005</v>
      </c>
      <c r="R204" s="32">
        <v>6555913.5334139997</v>
      </c>
      <c r="S204" s="32">
        <v>6640657.1501350012</v>
      </c>
      <c r="T204" s="32">
        <v>7668987.9993929993</v>
      </c>
      <c r="U204" s="32">
        <v>7593627.2372819008</v>
      </c>
      <c r="V204" s="32">
        <v>8272591.6353400005</v>
      </c>
      <c r="W204" s="32">
        <v>8193995.668891998</v>
      </c>
      <c r="X204" s="32">
        <v>7849603.4030588008</v>
      </c>
      <c r="Y204" s="32">
        <v>7442987.2468640003</v>
      </c>
      <c r="Z204" s="32">
        <v>7490296.3145451993</v>
      </c>
      <c r="AA204" s="32">
        <v>8234097.5045361994</v>
      </c>
      <c r="AB204" s="32">
        <v>8648442.8388989996</v>
      </c>
      <c r="AC204" s="32">
        <v>8484324.9729637988</v>
      </c>
      <c r="AD204" s="32">
        <v>8218703.2996131005</v>
      </c>
      <c r="AE204" s="32">
        <v>8492961.820079999</v>
      </c>
      <c r="AF204" s="32">
        <v>8207576.4120859988</v>
      </c>
      <c r="AG204" s="32">
        <v>7680335.1883640001</v>
      </c>
      <c r="AH204" s="32">
        <v>7257723.0353080006</v>
      </c>
      <c r="AI204" s="32">
        <v>5087880.0620262995</v>
      </c>
      <c r="AJ204" s="32">
        <v>3729270.1414883998</v>
      </c>
      <c r="AK204" s="32">
        <v>3708575.2514550001</v>
      </c>
      <c r="AL204" s="32">
        <v>3856113.7955132001</v>
      </c>
    </row>
    <row r="205" spans="1:38" ht="15" customHeight="1" outlineLevel="1" x14ac:dyDescent="0.25">
      <c r="A205" s="30" t="s">
        <v>8</v>
      </c>
      <c r="B205" s="30" t="s">
        <v>16</v>
      </c>
      <c r="C205" s="31" t="s">
        <v>7</v>
      </c>
      <c r="D205" s="31" t="s">
        <v>214</v>
      </c>
      <c r="E205" s="32">
        <v>6814594.9980190005</v>
      </c>
      <c r="F205" s="32">
        <v>8322586.8839251865</v>
      </c>
      <c r="G205" s="32">
        <v>8076114.7694741031</v>
      </c>
      <c r="H205" s="32">
        <v>8643660.1453059353</v>
      </c>
      <c r="I205" s="32">
        <v>8821641.0063828062</v>
      </c>
      <c r="J205" s="32">
        <v>8798912.1539200004</v>
      </c>
      <c r="K205" s="32">
        <v>8520090.2016099989</v>
      </c>
      <c r="L205" s="32">
        <v>8510986.4658687972</v>
      </c>
      <c r="M205" s="32">
        <v>7894232.8541062009</v>
      </c>
      <c r="N205" s="32">
        <v>8244083.9761021994</v>
      </c>
      <c r="O205" s="32">
        <v>7765103.536195199</v>
      </c>
      <c r="P205" s="32">
        <v>8279580.0070386007</v>
      </c>
      <c r="Q205" s="32">
        <v>8176603.7650859989</v>
      </c>
      <c r="R205" s="32">
        <v>8613282.299248999</v>
      </c>
      <c r="S205" s="32">
        <v>8599413.8564854991</v>
      </c>
      <c r="T205" s="32">
        <v>8371504.6985259997</v>
      </c>
      <c r="U205" s="32">
        <v>8619744.3291446008</v>
      </c>
      <c r="V205" s="32">
        <v>8778399.9300160017</v>
      </c>
      <c r="W205" s="32">
        <v>8972674.7905100007</v>
      </c>
      <c r="X205" s="32">
        <v>8238276.4293817002</v>
      </c>
      <c r="Y205" s="32">
        <v>7078122.9221279994</v>
      </c>
      <c r="Z205" s="32">
        <v>7642107.7733637989</v>
      </c>
      <c r="AA205" s="32">
        <v>9169219.2932000775</v>
      </c>
      <c r="AB205" s="32">
        <v>10271968.073625499</v>
      </c>
      <c r="AC205" s="32">
        <v>10593281.56738995</v>
      </c>
      <c r="AD205" s="32">
        <v>10369412.990577631</v>
      </c>
      <c r="AE205" s="32">
        <v>10406724.624154001</v>
      </c>
      <c r="AF205" s="32">
        <v>10749252.958859902</v>
      </c>
      <c r="AG205" s="32">
        <v>9654302.8303587995</v>
      </c>
      <c r="AH205" s="32">
        <v>9181035.8749019988</v>
      </c>
      <c r="AI205" s="32">
        <v>8622103.2135672998</v>
      </c>
      <c r="AJ205" s="32">
        <v>8230175.6300755991</v>
      </c>
      <c r="AK205" s="32">
        <v>7635978.4116909988</v>
      </c>
      <c r="AL205" s="32">
        <v>7279069.5742146</v>
      </c>
    </row>
    <row r="206" spans="1:38" ht="15" customHeight="1" outlineLevel="1" x14ac:dyDescent="0.25">
      <c r="A206" s="30" t="s">
        <v>8</v>
      </c>
      <c r="B206" s="30" t="s">
        <v>16</v>
      </c>
      <c r="C206" s="31" t="s">
        <v>7</v>
      </c>
      <c r="D206" s="31" t="s">
        <v>215</v>
      </c>
      <c r="E206" s="32">
        <v>38865317.856853999</v>
      </c>
      <c r="F206" s="32">
        <v>36525979.278412543</v>
      </c>
      <c r="G206" s="32">
        <v>36401766.999676555</v>
      </c>
      <c r="H206" s="32">
        <v>38492925.15795669</v>
      </c>
      <c r="I206" s="32">
        <v>35269712.234092601</v>
      </c>
      <c r="J206" s="32">
        <v>21450756.585495003</v>
      </c>
      <c r="K206" s="32">
        <v>20917672.785320003</v>
      </c>
      <c r="L206" s="32">
        <v>24498115.400423493</v>
      </c>
      <c r="M206" s="32">
        <v>19025824.333693005</v>
      </c>
      <c r="N206" s="32">
        <v>19208448.836203501</v>
      </c>
      <c r="O206" s="32">
        <v>19042196.551688295</v>
      </c>
      <c r="P206" s="32">
        <v>19173654.031383604</v>
      </c>
      <c r="Q206" s="32">
        <v>22177256.326839998</v>
      </c>
      <c r="R206" s="32">
        <v>24931599.238988001</v>
      </c>
      <c r="S206" s="32">
        <v>25708094.3880665</v>
      </c>
      <c r="T206" s="32">
        <v>23459329.672149003</v>
      </c>
      <c r="U206" s="32">
        <v>24760413.8880032</v>
      </c>
      <c r="V206" s="32">
        <v>24828739.371562999</v>
      </c>
      <c r="W206" s="32">
        <v>23954306.781787496</v>
      </c>
      <c r="X206" s="32">
        <v>23788232.617116597</v>
      </c>
      <c r="Y206" s="32">
        <v>21885064.101152003</v>
      </c>
      <c r="Z206" s="32">
        <v>22897059.249415293</v>
      </c>
      <c r="AA206" s="32">
        <v>26448123.020091396</v>
      </c>
      <c r="AB206" s="32">
        <v>27832831.367922507</v>
      </c>
      <c r="AC206" s="32">
        <v>28898632.637183104</v>
      </c>
      <c r="AD206" s="32">
        <v>28652124.899257395</v>
      </c>
      <c r="AE206" s="32">
        <v>26691395.764922496</v>
      </c>
      <c r="AF206" s="32">
        <v>23975299.250819702</v>
      </c>
      <c r="AG206" s="32">
        <v>16889666.998266801</v>
      </c>
      <c r="AH206" s="32">
        <v>20374140.745366</v>
      </c>
      <c r="AI206" s="32">
        <v>21798154.770447802</v>
      </c>
      <c r="AJ206" s="32">
        <v>31788367.493473597</v>
      </c>
      <c r="AK206" s="32">
        <v>26854010.067556493</v>
      </c>
      <c r="AL206" s="32">
        <v>28692011.614740796</v>
      </c>
    </row>
    <row r="207" spans="1:38" ht="15" customHeight="1" outlineLevel="1" x14ac:dyDescent="0.25">
      <c r="A207" s="30" t="s">
        <v>8</v>
      </c>
      <c r="B207" s="30" t="s">
        <v>16</v>
      </c>
      <c r="C207" s="31" t="s">
        <v>7</v>
      </c>
      <c r="D207" s="31" t="s">
        <v>216</v>
      </c>
      <c r="E207" s="32">
        <v>6829239.7294049989</v>
      </c>
      <c r="F207" s="32">
        <v>6027090.9391831616</v>
      </c>
      <c r="G207" s="32">
        <v>6060508.9315535603</v>
      </c>
      <c r="H207" s="32">
        <v>5482685.7928871131</v>
      </c>
      <c r="I207" s="32">
        <v>4286289.9546326892</v>
      </c>
      <c r="J207" s="32">
        <v>4074509.1272599995</v>
      </c>
      <c r="K207" s="32">
        <v>3874078.2184549994</v>
      </c>
      <c r="L207" s="32">
        <v>3734882.5645566997</v>
      </c>
      <c r="M207" s="32">
        <v>3533944.0202712002</v>
      </c>
      <c r="N207" s="32">
        <v>3568644.4132331004</v>
      </c>
      <c r="O207" s="32">
        <v>3542932.5706861997</v>
      </c>
      <c r="P207" s="32">
        <v>0</v>
      </c>
      <c r="Q207" s="32">
        <v>0</v>
      </c>
      <c r="R207" s="32">
        <v>0</v>
      </c>
      <c r="S207" s="32">
        <v>0</v>
      </c>
      <c r="T207" s="32">
        <v>0</v>
      </c>
      <c r="U207" s="32">
        <v>3330277.1885862993</v>
      </c>
      <c r="V207" s="32">
        <v>0</v>
      </c>
      <c r="W207" s="32">
        <v>3589855.9128274997</v>
      </c>
      <c r="X207" s="32">
        <v>0</v>
      </c>
      <c r="Y207" s="32">
        <v>2956624.7233560001</v>
      </c>
      <c r="Z207" s="32">
        <v>3085637.2558261002</v>
      </c>
      <c r="AA207" s="32">
        <v>3997337.3504030006</v>
      </c>
      <c r="AB207" s="32">
        <v>4738313.7663775003</v>
      </c>
      <c r="AC207" s="32">
        <v>5096371.0122379996</v>
      </c>
      <c r="AD207" s="32">
        <v>4961265.4612599984</v>
      </c>
      <c r="AE207" s="32">
        <v>4620300.1661724998</v>
      </c>
      <c r="AF207" s="32">
        <v>4664250.1611054</v>
      </c>
      <c r="AG207" s="32">
        <v>2822186.196306</v>
      </c>
      <c r="AH207" s="32">
        <v>3374697.0847160001</v>
      </c>
      <c r="AI207" s="32">
        <v>3074328.7465650993</v>
      </c>
      <c r="AJ207" s="32">
        <v>3057426.5656756</v>
      </c>
      <c r="AK207" s="32">
        <v>3634317.941747</v>
      </c>
      <c r="AL207" s="32">
        <v>3103603.7615421996</v>
      </c>
    </row>
    <row r="208" spans="1:38" ht="15" customHeight="1" outlineLevel="1" x14ac:dyDescent="0.25">
      <c r="A208" s="30" t="s">
        <v>8</v>
      </c>
      <c r="B208" s="30" t="s">
        <v>16</v>
      </c>
      <c r="C208" s="31" t="s">
        <v>7</v>
      </c>
      <c r="D208" s="31" t="s">
        <v>217</v>
      </c>
      <c r="E208" s="32">
        <v>25215386.925588999</v>
      </c>
      <c r="F208" s="32">
        <v>25355662.911817428</v>
      </c>
      <c r="G208" s="32">
        <v>24691914.085073747</v>
      </c>
      <c r="H208" s="32">
        <v>23540189.574363399</v>
      </c>
      <c r="I208" s="32">
        <v>17253664.522285823</v>
      </c>
      <c r="J208" s="32">
        <v>10868659.964425001</v>
      </c>
      <c r="K208" s="32">
        <v>10258596.879350003</v>
      </c>
      <c r="L208" s="32">
        <v>10349389.617112903</v>
      </c>
      <c r="M208" s="32">
        <v>9869516.6415976007</v>
      </c>
      <c r="N208" s="32">
        <v>6930322.5298378002</v>
      </c>
      <c r="O208" s="32">
        <v>5652235.5323178004</v>
      </c>
      <c r="P208" s="32">
        <v>5674567.1829395993</v>
      </c>
      <c r="Q208" s="32">
        <v>5864672.3785279999</v>
      </c>
      <c r="R208" s="32">
        <v>10266537.198306</v>
      </c>
      <c r="S208" s="32">
        <v>4836109.5859059999</v>
      </c>
      <c r="T208" s="32">
        <v>4890825.354127001</v>
      </c>
      <c r="U208" s="32">
        <v>4876615.7564604999</v>
      </c>
      <c r="V208" s="32">
        <v>7359024.8205420002</v>
      </c>
      <c r="W208" s="32">
        <v>6654852.7213340001</v>
      </c>
      <c r="X208" s="32">
        <v>6538315.3335744003</v>
      </c>
      <c r="Y208" s="32">
        <v>5981374.3289559986</v>
      </c>
      <c r="Z208" s="32">
        <v>7757479.2746490994</v>
      </c>
      <c r="AA208" s="32">
        <v>7848445.6923558004</v>
      </c>
      <c r="AB208" s="32">
        <v>7360885.8299720008</v>
      </c>
      <c r="AC208" s="32">
        <v>7373045.112959099</v>
      </c>
      <c r="AD208" s="32">
        <v>10268289.538744299</v>
      </c>
      <c r="AE208" s="32">
        <v>9401406.2686749976</v>
      </c>
      <c r="AF208" s="32">
        <v>7988074.1200199006</v>
      </c>
      <c r="AG208" s="32">
        <v>8256156.6327871997</v>
      </c>
      <c r="AH208" s="32">
        <v>8330649.3318600003</v>
      </c>
      <c r="AI208" s="32">
        <v>5207448.3150086012</v>
      </c>
      <c r="AJ208" s="32">
        <v>4938704.7448864002</v>
      </c>
      <c r="AK208" s="32">
        <v>4759273.0448544994</v>
      </c>
      <c r="AL208" s="32">
        <v>4279276.5782683995</v>
      </c>
    </row>
    <row r="209" spans="1:38" ht="15" customHeight="1" outlineLevel="1" x14ac:dyDescent="0.25">
      <c r="A209" s="30" t="s">
        <v>8</v>
      </c>
      <c r="B209" s="30" t="s">
        <v>16</v>
      </c>
      <c r="C209" s="31" t="s">
        <v>7</v>
      </c>
      <c r="D209" s="31" t="s">
        <v>218</v>
      </c>
      <c r="E209" s="32">
        <v>48220468.114751004</v>
      </c>
      <c r="F209" s="32">
        <v>46415742.752694279</v>
      </c>
      <c r="G209" s="32">
        <v>44619318.096972421</v>
      </c>
      <c r="H209" s="32">
        <v>44348551.509822205</v>
      </c>
      <c r="I209" s="32">
        <v>64372562.978020757</v>
      </c>
      <c r="J209" s="32">
        <v>55207377.148244999</v>
      </c>
      <c r="K209" s="32">
        <v>54948798.529599987</v>
      </c>
      <c r="L209" s="32">
        <v>53469767.23259411</v>
      </c>
      <c r="M209" s="32">
        <v>53497386.949834988</v>
      </c>
      <c r="N209" s="32">
        <v>67790501.280089602</v>
      </c>
      <c r="O209" s="32">
        <v>54658933.689412393</v>
      </c>
      <c r="P209" s="32">
        <v>53116810.530562609</v>
      </c>
      <c r="Q209" s="32">
        <v>57278201.52846799</v>
      </c>
      <c r="R209" s="32">
        <v>72739254.592156023</v>
      </c>
      <c r="S209" s="32">
        <v>48725373.664027013</v>
      </c>
      <c r="T209" s="32">
        <v>51801286.288833991</v>
      </c>
      <c r="U209" s="32">
        <v>57957983.507724904</v>
      </c>
      <c r="V209" s="32">
        <v>78596573.775281042</v>
      </c>
      <c r="W209" s="32">
        <v>46870671.464465477</v>
      </c>
      <c r="X209" s="32">
        <v>45462027.437744394</v>
      </c>
      <c r="Y209" s="32">
        <v>55811354.332136005</v>
      </c>
      <c r="Z209" s="32">
        <v>78733717.938575283</v>
      </c>
      <c r="AA209" s="32">
        <v>64748215.881806701</v>
      </c>
      <c r="AB209" s="32">
        <v>59572682.711161003</v>
      </c>
      <c r="AC209" s="32">
        <v>58178187.294236407</v>
      </c>
      <c r="AD209" s="32">
        <v>58638544.462730601</v>
      </c>
      <c r="AE209" s="32">
        <v>56651662.681497492</v>
      </c>
      <c r="AF209" s="32">
        <v>55383761.478329293</v>
      </c>
      <c r="AG209" s="32">
        <v>39875444.514868401</v>
      </c>
      <c r="AH209" s="32">
        <v>45467755.656856008</v>
      </c>
      <c r="AI209" s="32">
        <v>28311499.149553996</v>
      </c>
      <c r="AJ209" s="32">
        <v>26996265.641116399</v>
      </c>
      <c r="AK209" s="32">
        <v>21523240.368257999</v>
      </c>
      <c r="AL209" s="32">
        <v>23033052.889722798</v>
      </c>
    </row>
    <row r="210" spans="1:38" ht="15" customHeight="1" outlineLevel="1" x14ac:dyDescent="0.25">
      <c r="A210" s="30" t="s">
        <v>8</v>
      </c>
      <c r="B210" s="30" t="s">
        <v>16</v>
      </c>
      <c r="C210" s="31" t="s">
        <v>7</v>
      </c>
      <c r="D210" s="31" t="s">
        <v>219</v>
      </c>
      <c r="E210" s="32">
        <v>37975384.451739989</v>
      </c>
      <c r="F210" s="32">
        <v>36060737.857181966</v>
      </c>
      <c r="G210" s="32">
        <v>35788043.522707164</v>
      </c>
      <c r="H210" s="32">
        <v>35554669.20170638</v>
      </c>
      <c r="I210" s="32">
        <v>32466802.173293151</v>
      </c>
      <c r="J210" s="32">
        <v>34740989.032134987</v>
      </c>
      <c r="K210" s="32">
        <v>34299106.013054982</v>
      </c>
      <c r="L210" s="32">
        <v>34909281.3313706</v>
      </c>
      <c r="M210" s="32">
        <v>30628545.169479009</v>
      </c>
      <c r="N210" s="32">
        <v>30892543.405229896</v>
      </c>
      <c r="O210" s="32">
        <v>29166355.857338406</v>
      </c>
      <c r="P210" s="32">
        <v>28287606.778831005</v>
      </c>
      <c r="Q210" s="32">
        <v>26946196.554325998</v>
      </c>
      <c r="R210" s="32">
        <v>27485559.345546998</v>
      </c>
      <c r="S210" s="32">
        <v>29070223.799952</v>
      </c>
      <c r="T210" s="32">
        <v>30131168.502603993</v>
      </c>
      <c r="U210" s="32">
        <v>32027632.722521108</v>
      </c>
      <c r="V210" s="32">
        <v>27916372.053614005</v>
      </c>
      <c r="W210" s="32">
        <v>28292785.34657849</v>
      </c>
      <c r="X210" s="32">
        <v>30078146.185037192</v>
      </c>
      <c r="Y210" s="32">
        <v>29270322.894995999</v>
      </c>
      <c r="Z210" s="32">
        <v>29080820.168299899</v>
      </c>
      <c r="AA210" s="32">
        <v>35023469.556664601</v>
      </c>
      <c r="AB210" s="32">
        <v>38267296.163875997</v>
      </c>
      <c r="AC210" s="32">
        <v>35721211.848953202</v>
      </c>
      <c r="AD210" s="32">
        <v>40290049.5203536</v>
      </c>
      <c r="AE210" s="32">
        <v>40656714.773014493</v>
      </c>
      <c r="AF210" s="32">
        <v>37887273.355138399</v>
      </c>
      <c r="AG210" s="32">
        <v>32163620.147384003</v>
      </c>
      <c r="AH210" s="32">
        <v>31040436.404722001</v>
      </c>
      <c r="AI210" s="32">
        <v>27842093.4816911</v>
      </c>
      <c r="AJ210" s="32">
        <v>26643349.429963596</v>
      </c>
      <c r="AK210" s="32">
        <v>25182760.175656497</v>
      </c>
      <c r="AL210" s="32">
        <v>21713990.311234996</v>
      </c>
    </row>
    <row r="211" spans="1:38" ht="15" customHeight="1" outlineLevel="1" x14ac:dyDescent="0.25">
      <c r="A211" s="30" t="s">
        <v>8</v>
      </c>
      <c r="B211" s="30" t="s">
        <v>16</v>
      </c>
      <c r="C211" s="31" t="s">
        <v>7</v>
      </c>
      <c r="D211" s="31" t="s">
        <v>220</v>
      </c>
      <c r="E211" s="32">
        <v>53716745.227899</v>
      </c>
      <c r="F211" s="32">
        <v>53940885.565165102</v>
      </c>
      <c r="G211" s="32">
        <v>54011894.921479233</v>
      </c>
      <c r="H211" s="32">
        <v>52943686.813326985</v>
      </c>
      <c r="I211" s="32">
        <v>52060956.345948927</v>
      </c>
      <c r="J211" s="32">
        <v>47224251.494470008</v>
      </c>
      <c r="K211" s="32">
        <v>46795240.592509985</v>
      </c>
      <c r="L211" s="32">
        <v>48047694.176554792</v>
      </c>
      <c r="M211" s="32">
        <v>46644409.110781409</v>
      </c>
      <c r="N211" s="32">
        <v>46678862.683260888</v>
      </c>
      <c r="O211" s="32">
        <v>45307641.321498513</v>
      </c>
      <c r="P211" s="32">
        <v>44823539.075284392</v>
      </c>
      <c r="Q211" s="32">
        <v>44544453.207384005</v>
      </c>
      <c r="R211" s="32">
        <v>46008865.930108987</v>
      </c>
      <c r="S211" s="32">
        <v>46444590.739527002</v>
      </c>
      <c r="T211" s="32">
        <v>47975204.103252001</v>
      </c>
      <c r="U211" s="32">
        <v>45516644.999495998</v>
      </c>
      <c r="V211" s="32">
        <v>46196664.280817002</v>
      </c>
      <c r="W211" s="32">
        <v>45494010.879351996</v>
      </c>
      <c r="X211" s="32">
        <v>25313892.577384494</v>
      </c>
      <c r="Y211" s="32">
        <v>24702021.721836008</v>
      </c>
      <c r="Z211" s="32">
        <v>24665764.9666081</v>
      </c>
      <c r="AA211" s="32">
        <v>30695239.868078999</v>
      </c>
      <c r="AB211" s="32">
        <v>31084838.496830501</v>
      </c>
      <c r="AC211" s="32">
        <v>30904672.099032201</v>
      </c>
      <c r="AD211" s="32">
        <v>27782749.923145697</v>
      </c>
      <c r="AE211" s="32">
        <v>32532216.936652496</v>
      </c>
      <c r="AF211" s="32">
        <v>31015573.272652097</v>
      </c>
      <c r="AG211" s="32">
        <v>25745891.928606797</v>
      </c>
      <c r="AH211" s="32">
        <v>25092796.041515999</v>
      </c>
      <c r="AI211" s="32">
        <v>21898555.166675702</v>
      </c>
      <c r="AJ211" s="32">
        <v>21971192.015413202</v>
      </c>
      <c r="AK211" s="32">
        <v>19780883.8930915</v>
      </c>
      <c r="AL211" s="32">
        <v>20847379.963607002</v>
      </c>
    </row>
    <row r="212" spans="1:38" ht="15" customHeight="1" outlineLevel="1" x14ac:dyDescent="0.25">
      <c r="A212" s="30" t="s">
        <v>8</v>
      </c>
      <c r="B212" s="30" t="s">
        <v>16</v>
      </c>
      <c r="C212" s="31" t="s">
        <v>7</v>
      </c>
      <c r="D212" s="31" t="s">
        <v>221</v>
      </c>
      <c r="E212" s="32">
        <v>0</v>
      </c>
      <c r="F212" s="32">
        <v>0</v>
      </c>
      <c r="G212" s="32">
        <v>0</v>
      </c>
      <c r="H212" s="32">
        <v>0</v>
      </c>
      <c r="I212" s="32">
        <v>0</v>
      </c>
      <c r="J212" s="32" t="s">
        <v>285</v>
      </c>
      <c r="K212" s="32" t="s">
        <v>285</v>
      </c>
      <c r="L212" s="32" t="s">
        <v>285</v>
      </c>
      <c r="M212" s="32" t="s">
        <v>285</v>
      </c>
      <c r="N212" s="32" t="s">
        <v>285</v>
      </c>
      <c r="O212" s="32" t="s">
        <v>285</v>
      </c>
      <c r="P212" s="32" t="s">
        <v>285</v>
      </c>
      <c r="Q212" s="32" t="s">
        <v>285</v>
      </c>
      <c r="R212" s="32" t="s">
        <v>285</v>
      </c>
      <c r="S212" s="32" t="s">
        <v>285</v>
      </c>
      <c r="T212" s="32" t="s">
        <v>285</v>
      </c>
      <c r="U212" s="32" t="s">
        <v>285</v>
      </c>
      <c r="V212" s="32" t="s">
        <v>285</v>
      </c>
      <c r="W212" s="32" t="s">
        <v>285</v>
      </c>
      <c r="X212" s="32" t="s">
        <v>285</v>
      </c>
      <c r="Y212" s="32" t="s">
        <v>285</v>
      </c>
      <c r="Z212" s="32" t="s">
        <v>285</v>
      </c>
      <c r="AA212" s="32" t="s">
        <v>285</v>
      </c>
      <c r="AB212" s="32" t="s">
        <v>285</v>
      </c>
      <c r="AC212" s="32" t="s">
        <v>285</v>
      </c>
      <c r="AD212" s="32" t="s">
        <v>285</v>
      </c>
      <c r="AE212" s="32" t="s">
        <v>285</v>
      </c>
      <c r="AF212" s="32" t="s">
        <v>285</v>
      </c>
      <c r="AG212" s="32" t="s">
        <v>285</v>
      </c>
      <c r="AH212" s="32" t="s">
        <v>285</v>
      </c>
      <c r="AI212" s="32" t="s">
        <v>285</v>
      </c>
      <c r="AJ212" s="32" t="s">
        <v>285</v>
      </c>
      <c r="AK212" s="32" t="s">
        <v>285</v>
      </c>
      <c r="AL212" s="32" t="s">
        <v>285</v>
      </c>
    </row>
    <row r="213" spans="1:38" ht="15" customHeight="1" outlineLevel="1" x14ac:dyDescent="0.25">
      <c r="A213" s="30" t="s">
        <v>8</v>
      </c>
      <c r="B213" s="30" t="s">
        <v>16</v>
      </c>
      <c r="C213" s="31" t="s">
        <v>7</v>
      </c>
      <c r="D213" s="31" t="s">
        <v>222</v>
      </c>
      <c r="E213" s="32">
        <v>26535216.946312003</v>
      </c>
      <c r="F213" s="32">
        <v>25892430.44794818</v>
      </c>
      <c r="G213" s="32">
        <v>25348074.256823521</v>
      </c>
      <c r="H213" s="32">
        <v>23538034.081224788</v>
      </c>
      <c r="I213" s="32">
        <v>23399166.667859606</v>
      </c>
      <c r="J213" s="32">
        <v>23581570.321254998</v>
      </c>
      <c r="K213" s="32">
        <v>23709445.207164999</v>
      </c>
      <c r="L213" s="32">
        <v>21889973.717607599</v>
      </c>
      <c r="M213" s="32">
        <v>19158326.074005201</v>
      </c>
      <c r="N213" s="32">
        <v>18482611.724779099</v>
      </c>
      <c r="O213" s="32">
        <v>17132690.7475904</v>
      </c>
      <c r="P213" s="32">
        <v>16333654.527208395</v>
      </c>
      <c r="Q213" s="32">
        <v>15412561.628102001</v>
      </c>
      <c r="R213" s="32">
        <v>20511219.884663001</v>
      </c>
      <c r="S213" s="32">
        <v>20755412.834749501</v>
      </c>
      <c r="T213" s="32">
        <v>20460739.509400997</v>
      </c>
      <c r="U213" s="32">
        <v>20619729.469577901</v>
      </c>
      <c r="V213" s="32">
        <v>19869594.990733996</v>
      </c>
      <c r="W213" s="32">
        <v>19656611.042630501</v>
      </c>
      <c r="X213" s="32">
        <v>19293452.515908301</v>
      </c>
      <c r="Y213" s="32">
        <v>20781522.512416001</v>
      </c>
      <c r="Z213" s="32">
        <v>19647126.305420496</v>
      </c>
      <c r="AA213" s="32">
        <v>23241629.431475788</v>
      </c>
      <c r="AB213" s="32">
        <v>24671034.882957503</v>
      </c>
      <c r="AC213" s="32">
        <v>26154431.120791499</v>
      </c>
      <c r="AD213" s="32">
        <v>26753648.251909204</v>
      </c>
      <c r="AE213" s="32">
        <v>26228182.225390993</v>
      </c>
      <c r="AF213" s="32">
        <v>23780275.960650101</v>
      </c>
      <c r="AG213" s="32">
        <v>19410810.032634001</v>
      </c>
      <c r="AH213" s="32">
        <v>18431799.228732001</v>
      </c>
      <c r="AI213" s="32">
        <v>14588177.440418398</v>
      </c>
      <c r="AJ213" s="32">
        <v>13914456.518138006</v>
      </c>
      <c r="AK213" s="32">
        <v>14490518.562073</v>
      </c>
      <c r="AL213" s="32">
        <v>13520006.855784602</v>
      </c>
    </row>
    <row r="214" spans="1:38" ht="15" customHeight="1" outlineLevel="1" x14ac:dyDescent="0.25">
      <c r="A214" s="30" t="s">
        <v>8</v>
      </c>
      <c r="B214" s="30" t="s">
        <v>16</v>
      </c>
      <c r="C214" s="31" t="s">
        <v>7</v>
      </c>
      <c r="D214" s="31" t="s">
        <v>223</v>
      </c>
      <c r="E214" s="32">
        <v>31926077.545044992</v>
      </c>
      <c r="F214" s="32">
        <v>31370477.430014774</v>
      </c>
      <c r="G214" s="32">
        <v>30082889.180712599</v>
      </c>
      <c r="H214" s="32">
        <v>30362713.270933092</v>
      </c>
      <c r="I214" s="32">
        <v>29407030.608646613</v>
      </c>
      <c r="J214" s="32">
        <v>29430205.93849</v>
      </c>
      <c r="K214" s="32">
        <v>25529070.001620002</v>
      </c>
      <c r="L214" s="32">
        <v>25074354.246682499</v>
      </c>
      <c r="M214" s="32">
        <v>24699336.139164601</v>
      </c>
      <c r="N214" s="32">
        <v>24543217.854766298</v>
      </c>
      <c r="O214" s="32">
        <v>23233895.066024102</v>
      </c>
      <c r="P214" s="32">
        <v>23952748.206138201</v>
      </c>
      <c r="Q214" s="32">
        <v>23647750.702675998</v>
      </c>
      <c r="R214" s="32">
        <v>22704583.560046997</v>
      </c>
      <c r="S214" s="32">
        <v>20375371.041232996</v>
      </c>
      <c r="T214" s="32">
        <v>21461147.466985002</v>
      </c>
      <c r="U214" s="32">
        <v>21363371.313686699</v>
      </c>
      <c r="V214" s="32">
        <v>21766853.187704999</v>
      </c>
      <c r="W214" s="32">
        <v>23408087.695081998</v>
      </c>
      <c r="X214" s="32">
        <v>24122669.9426325</v>
      </c>
      <c r="Y214" s="32">
        <v>25198337.302036006</v>
      </c>
      <c r="Z214" s="32">
        <v>23888685.834539395</v>
      </c>
      <c r="AA214" s="32">
        <v>30224798.125136606</v>
      </c>
      <c r="AB214" s="32">
        <v>32056683.611417998</v>
      </c>
      <c r="AC214" s="32">
        <v>32375285.626803301</v>
      </c>
      <c r="AD214" s="32">
        <v>32525571.841804806</v>
      </c>
      <c r="AE214" s="32">
        <v>33839088.084587</v>
      </c>
      <c r="AF214" s="32">
        <v>33828588.189214796</v>
      </c>
      <c r="AG214" s="32">
        <v>29553379.363583203</v>
      </c>
      <c r="AH214" s="32">
        <v>28210195.399922006</v>
      </c>
      <c r="AI214" s="32">
        <v>25906269.600869499</v>
      </c>
      <c r="AJ214" s="32">
        <v>25414937.063382804</v>
      </c>
      <c r="AK214" s="32">
        <v>23381519.024282999</v>
      </c>
      <c r="AL214" s="32">
        <v>21700526.147664599</v>
      </c>
    </row>
    <row r="215" spans="1:38" ht="15" customHeight="1" outlineLevel="1" x14ac:dyDescent="0.25">
      <c r="A215" s="30" t="s">
        <v>8</v>
      </c>
      <c r="B215" s="30" t="s">
        <v>16</v>
      </c>
      <c r="C215" s="31" t="s">
        <v>7</v>
      </c>
      <c r="D215" s="31" t="s">
        <v>224</v>
      </c>
      <c r="E215" s="32">
        <v>70857599.496475011</v>
      </c>
      <c r="F215" s="32">
        <v>71851039.49787952</v>
      </c>
      <c r="G215" s="32">
        <v>94566324.989904881</v>
      </c>
      <c r="H215" s="32">
        <v>85100737.873336688</v>
      </c>
      <c r="I215" s="32">
        <v>82405248.618663803</v>
      </c>
      <c r="J215" s="32">
        <v>53489665.931205027</v>
      </c>
      <c r="K215" s="32">
        <v>53197428.462830015</v>
      </c>
      <c r="L215" s="32">
        <v>54663462.855640002</v>
      </c>
      <c r="M215" s="32">
        <v>55457092.560754001</v>
      </c>
      <c r="N215" s="32">
        <v>46919392.186763309</v>
      </c>
      <c r="O215" s="32">
        <v>44803112.114535905</v>
      </c>
      <c r="P215" s="32">
        <v>43161286.844597414</v>
      </c>
      <c r="Q215" s="32">
        <v>46097679.616346002</v>
      </c>
      <c r="R215" s="32">
        <v>48569046.852967001</v>
      </c>
      <c r="S215" s="32">
        <v>51325672.393053003</v>
      </c>
      <c r="T215" s="32">
        <v>49061115.795100987</v>
      </c>
      <c r="U215" s="32">
        <v>49899420.72606758</v>
      </c>
      <c r="V215" s="32">
        <v>51743514.582037002</v>
      </c>
      <c r="W215" s="32">
        <v>49759336.051241495</v>
      </c>
      <c r="X215" s="32">
        <v>49923070.142412513</v>
      </c>
      <c r="Y215" s="32">
        <v>55712674.774859987</v>
      </c>
      <c r="Z215" s="32">
        <v>45501409.288127497</v>
      </c>
      <c r="AA215" s="32">
        <v>46084812.217616394</v>
      </c>
      <c r="AB215" s="32">
        <v>48509138.895129003</v>
      </c>
      <c r="AC215" s="32">
        <v>48189074.087699592</v>
      </c>
      <c r="AD215" s="32">
        <v>50154860.676851384</v>
      </c>
      <c r="AE215" s="32">
        <v>54094783.270047992</v>
      </c>
      <c r="AF215" s="32">
        <v>50089822.125592768</v>
      </c>
      <c r="AG215" s="32">
        <v>39171664.628210403</v>
      </c>
      <c r="AH215" s="32">
        <v>44201801.92949</v>
      </c>
      <c r="AI215" s="32">
        <v>39656345.430524096</v>
      </c>
      <c r="AJ215" s="32">
        <v>29598249.921887599</v>
      </c>
      <c r="AK215" s="32">
        <v>36273597.991304494</v>
      </c>
      <c r="AL215" s="32">
        <v>33110107.880314585</v>
      </c>
    </row>
    <row r="216" spans="1:38" ht="15" customHeight="1" outlineLevel="1" x14ac:dyDescent="0.25">
      <c r="A216" s="30" t="s">
        <v>8</v>
      </c>
      <c r="B216" s="30" t="s">
        <v>16</v>
      </c>
      <c r="C216" s="31" t="s">
        <v>7</v>
      </c>
      <c r="D216" s="31" t="s">
        <v>225</v>
      </c>
      <c r="E216" s="32">
        <v>53542888.029581994</v>
      </c>
      <c r="F216" s="32">
        <v>48232865.710764617</v>
      </c>
      <c r="G216" s="32">
        <v>51886347.426256806</v>
      </c>
      <c r="H216" s="32">
        <v>51836700.399127416</v>
      </c>
      <c r="I216" s="32">
        <v>51990581.477107994</v>
      </c>
      <c r="J216" s="32">
        <v>50394864.497095011</v>
      </c>
      <c r="K216" s="32">
        <v>48122322.448350012</v>
      </c>
      <c r="L216" s="32">
        <v>49941684.639966607</v>
      </c>
      <c r="M216" s="32">
        <v>46331137.637924209</v>
      </c>
      <c r="N216" s="32">
        <v>43649238.461593106</v>
      </c>
      <c r="O216" s="32">
        <v>49178924.903552093</v>
      </c>
      <c r="P216" s="32">
        <v>47342425.296394616</v>
      </c>
      <c r="Q216" s="32">
        <v>52627397.615531981</v>
      </c>
      <c r="R216" s="32">
        <v>54397581.620597981</v>
      </c>
      <c r="S216" s="32">
        <v>59250424.401970506</v>
      </c>
      <c r="T216" s="32">
        <v>59213156.335697003</v>
      </c>
      <c r="U216" s="32">
        <v>65532257.109933801</v>
      </c>
      <c r="V216" s="32">
        <v>65334061.257195994</v>
      </c>
      <c r="W216" s="32">
        <v>58037231.942172974</v>
      </c>
      <c r="X216" s="32">
        <v>59642621.605493911</v>
      </c>
      <c r="Y216" s="32">
        <v>59537874.496035986</v>
      </c>
      <c r="Z216" s="32">
        <v>59504951.451476492</v>
      </c>
      <c r="AA216" s="32">
        <v>59698104.871399298</v>
      </c>
      <c r="AB216" s="32">
        <v>74519669.523816004</v>
      </c>
      <c r="AC216" s="32">
        <v>72909902.795352012</v>
      </c>
      <c r="AD216" s="32">
        <v>71133092.789540499</v>
      </c>
      <c r="AE216" s="32">
        <v>69519538.134940997</v>
      </c>
      <c r="AF216" s="32">
        <v>59787266.534515515</v>
      </c>
      <c r="AG216" s="32">
        <v>50259594.236295618</v>
      </c>
      <c r="AH216" s="32">
        <v>44976000.601719998</v>
      </c>
      <c r="AI216" s="32">
        <v>33714028.722804904</v>
      </c>
      <c r="AJ216" s="32">
        <v>31451830.454124801</v>
      </c>
      <c r="AK216" s="32">
        <v>35924265.746311001</v>
      </c>
      <c r="AL216" s="32">
        <v>39442856.127428003</v>
      </c>
    </row>
    <row r="217" spans="1:38" ht="15" customHeight="1" outlineLevel="1" x14ac:dyDescent="0.25">
      <c r="A217" s="30" t="s">
        <v>8</v>
      </c>
      <c r="B217" s="30" t="s">
        <v>16</v>
      </c>
      <c r="C217" s="31" t="s">
        <v>7</v>
      </c>
      <c r="D217" s="31" t="s">
        <v>226</v>
      </c>
      <c r="E217" s="32">
        <v>0</v>
      </c>
      <c r="F217" s="32" t="s">
        <v>285</v>
      </c>
      <c r="G217" s="32" t="s">
        <v>285</v>
      </c>
      <c r="H217" s="32" t="s">
        <v>285</v>
      </c>
      <c r="I217" s="32" t="s">
        <v>285</v>
      </c>
      <c r="J217" s="32">
        <v>0</v>
      </c>
      <c r="K217" s="32">
        <v>0</v>
      </c>
      <c r="L217" s="32" t="s">
        <v>285</v>
      </c>
      <c r="M217" s="32" t="s">
        <v>285</v>
      </c>
      <c r="N217" s="32" t="s">
        <v>285</v>
      </c>
      <c r="O217" s="32">
        <v>0</v>
      </c>
      <c r="P217" s="32" t="s">
        <v>285</v>
      </c>
      <c r="Q217" s="32" t="s">
        <v>285</v>
      </c>
      <c r="R217" s="32" t="s">
        <v>285</v>
      </c>
      <c r="S217" s="32">
        <v>0</v>
      </c>
      <c r="T217" s="32" t="s">
        <v>285</v>
      </c>
      <c r="U217" s="32" t="s">
        <v>285</v>
      </c>
      <c r="V217" s="32" t="s">
        <v>285</v>
      </c>
      <c r="W217" s="32" t="s">
        <v>285</v>
      </c>
      <c r="X217" s="32" t="s">
        <v>285</v>
      </c>
      <c r="Y217" s="32" t="s">
        <v>285</v>
      </c>
      <c r="Z217" s="32" t="s">
        <v>285</v>
      </c>
      <c r="AA217" s="32" t="s">
        <v>285</v>
      </c>
      <c r="AB217" s="32">
        <v>0</v>
      </c>
      <c r="AC217" s="32">
        <v>0</v>
      </c>
      <c r="AD217" s="32">
        <v>0</v>
      </c>
      <c r="AE217" s="32">
        <v>0</v>
      </c>
      <c r="AF217" s="32">
        <v>0</v>
      </c>
      <c r="AG217" s="32">
        <v>0</v>
      </c>
      <c r="AH217" s="32">
        <v>0</v>
      </c>
      <c r="AI217" s="32">
        <v>0</v>
      </c>
      <c r="AJ217" s="32" t="s">
        <v>285</v>
      </c>
      <c r="AK217" s="32" t="s">
        <v>285</v>
      </c>
      <c r="AL217" s="32" t="s">
        <v>285</v>
      </c>
    </row>
    <row r="218" spans="1:38" ht="15" customHeight="1" outlineLevel="1" x14ac:dyDescent="0.25">
      <c r="A218" s="30" t="s">
        <v>8</v>
      </c>
      <c r="B218" s="30" t="s">
        <v>16</v>
      </c>
      <c r="C218" s="31" t="s">
        <v>7</v>
      </c>
      <c r="D218" s="31" t="s">
        <v>227</v>
      </c>
      <c r="E218" s="32">
        <v>9576664.7782559991</v>
      </c>
      <c r="F218" s="32">
        <v>10089691.297215896</v>
      </c>
      <c r="G218" s="32">
        <v>10368428.972704114</v>
      </c>
      <c r="H218" s="32">
        <v>10626402.311633045</v>
      </c>
      <c r="I218" s="32">
        <v>11785684.242487675</v>
      </c>
      <c r="J218" s="32">
        <v>11909718.328220002</v>
      </c>
      <c r="K218" s="32">
        <v>11195793.893745</v>
      </c>
      <c r="L218" s="32">
        <v>11444143.640700299</v>
      </c>
      <c r="M218" s="32">
        <v>11830440.873828199</v>
      </c>
      <c r="N218" s="32">
        <v>10084671.4419534</v>
      </c>
      <c r="O218" s="32">
        <v>11019118.279960899</v>
      </c>
      <c r="P218" s="32">
        <v>11032077.836410601</v>
      </c>
      <c r="Q218" s="32">
        <v>7105233.2459140001</v>
      </c>
      <c r="R218" s="32">
        <v>7521809.9726479994</v>
      </c>
      <c r="S218" s="32">
        <v>8308464.6307075014</v>
      </c>
      <c r="T218" s="32">
        <v>8292182.9579349998</v>
      </c>
      <c r="U218" s="32">
        <v>20866491.988924403</v>
      </c>
      <c r="V218" s="32">
        <v>20841709.268021002</v>
      </c>
      <c r="W218" s="32">
        <v>21403097.793909002</v>
      </c>
      <c r="X218" s="32">
        <v>21331894.818007898</v>
      </c>
      <c r="Y218" s="32">
        <v>19705983.239611998</v>
      </c>
      <c r="Z218" s="32">
        <v>19244864.099066097</v>
      </c>
      <c r="AA218" s="32">
        <v>20202169.770933397</v>
      </c>
      <c r="AB218" s="32">
        <v>20519174.858337499</v>
      </c>
      <c r="AC218" s="32">
        <v>19881750.7262448</v>
      </c>
      <c r="AD218" s="32">
        <v>19371012.089950997</v>
      </c>
      <c r="AE218" s="32">
        <v>20256386.056600001</v>
      </c>
      <c r="AF218" s="32">
        <v>19915698.066354305</v>
      </c>
      <c r="AG218" s="32">
        <v>15384969.992055601</v>
      </c>
      <c r="AH218" s="32">
        <v>13947539.588896003</v>
      </c>
      <c r="AI218" s="32">
        <v>12521660.685972098</v>
      </c>
      <c r="AJ218" s="32">
        <v>11988432.392501997</v>
      </c>
      <c r="AK218" s="32">
        <v>11592203.972336</v>
      </c>
      <c r="AL218" s="32">
        <v>10581208.645308398</v>
      </c>
    </row>
    <row r="219" spans="1:38" ht="15" customHeight="1" outlineLevel="1" x14ac:dyDescent="0.25">
      <c r="A219" s="30" t="s">
        <v>8</v>
      </c>
      <c r="B219" s="30" t="s">
        <v>16</v>
      </c>
      <c r="C219" s="31" t="s">
        <v>7</v>
      </c>
      <c r="D219" s="31" t="s">
        <v>228</v>
      </c>
      <c r="E219" s="32">
        <v>5794625.6749549992</v>
      </c>
      <c r="F219" s="32">
        <v>0</v>
      </c>
      <c r="G219" s="32">
        <v>5884961.190869486</v>
      </c>
      <c r="H219" s="32">
        <v>6159775.3587900186</v>
      </c>
      <c r="I219" s="32">
        <v>5501491.8294866178</v>
      </c>
      <c r="J219" s="32">
        <v>11158042.204500001</v>
      </c>
      <c r="K219" s="32">
        <v>0</v>
      </c>
      <c r="L219" s="32">
        <v>5782250.4063876001</v>
      </c>
      <c r="M219" s="32">
        <v>0</v>
      </c>
      <c r="N219" s="32">
        <v>5495854.2919730991</v>
      </c>
      <c r="O219" s="32">
        <v>0</v>
      </c>
      <c r="P219" s="32">
        <v>9639672.7969420012</v>
      </c>
      <c r="Q219" s="32">
        <v>0</v>
      </c>
      <c r="R219" s="32">
        <v>9140709.8724449985</v>
      </c>
      <c r="S219" s="32">
        <v>9072319.4308585003</v>
      </c>
      <c r="T219" s="32">
        <v>0</v>
      </c>
      <c r="U219" s="32">
        <v>0</v>
      </c>
      <c r="V219" s="32">
        <v>0</v>
      </c>
      <c r="W219" s="32">
        <v>0</v>
      </c>
      <c r="X219" s="32">
        <v>0</v>
      </c>
      <c r="Y219" s="32">
        <v>0</v>
      </c>
      <c r="Z219" s="32">
        <v>0</v>
      </c>
      <c r="AA219" s="32">
        <v>7655928.6564720999</v>
      </c>
      <c r="AB219" s="32">
        <v>7874055.7473169994</v>
      </c>
      <c r="AC219" s="32">
        <v>7847678.4462681003</v>
      </c>
      <c r="AD219" s="32">
        <v>7800618.465973</v>
      </c>
      <c r="AE219" s="32">
        <v>7560745.6873994991</v>
      </c>
      <c r="AF219" s="32">
        <v>7300285.2952648001</v>
      </c>
      <c r="AG219" s="32">
        <v>6681603.8167332001</v>
      </c>
      <c r="AH219" s="32">
        <v>6203169.3977280017</v>
      </c>
      <c r="AI219" s="32">
        <v>5385965.6253957003</v>
      </c>
      <c r="AJ219" s="32">
        <v>5080186.7278364003</v>
      </c>
      <c r="AK219" s="32">
        <v>4462310.5287199998</v>
      </c>
      <c r="AL219" s="32">
        <v>4547901.7175534004</v>
      </c>
    </row>
    <row r="220" spans="1:38" ht="15" customHeight="1" outlineLevel="1" x14ac:dyDescent="0.25">
      <c r="A220" s="30" t="s">
        <v>8</v>
      </c>
      <c r="B220" s="30" t="s">
        <v>16</v>
      </c>
      <c r="C220" s="31" t="s">
        <v>7</v>
      </c>
      <c r="D220" s="31" t="s">
        <v>229</v>
      </c>
      <c r="E220" s="32">
        <v>22250212.127496</v>
      </c>
      <c r="F220" s="32">
        <v>0</v>
      </c>
      <c r="G220" s="32">
        <v>25077384.460101545</v>
      </c>
      <c r="H220" s="32">
        <v>26112738.920089863</v>
      </c>
      <c r="I220" s="32">
        <v>23786053.954841491</v>
      </c>
      <c r="J220" s="32">
        <v>21296739.410839997</v>
      </c>
      <c r="K220" s="32">
        <v>19748920.729105003</v>
      </c>
      <c r="L220" s="32">
        <v>22418836.249231301</v>
      </c>
      <c r="M220" s="32">
        <v>18468858.854272798</v>
      </c>
      <c r="N220" s="32">
        <v>19298502.7436576</v>
      </c>
      <c r="O220" s="32">
        <v>19378453.339808699</v>
      </c>
      <c r="P220" s="32">
        <v>19273840.556263398</v>
      </c>
      <c r="Q220" s="32">
        <v>16963172.031984001</v>
      </c>
      <c r="R220" s="32">
        <v>16397325.089511</v>
      </c>
      <c r="S220" s="32">
        <v>16298990.301185999</v>
      </c>
      <c r="T220" s="32">
        <v>19438704.239696998</v>
      </c>
      <c r="U220" s="32">
        <v>18808614.7986327</v>
      </c>
      <c r="V220" s="32">
        <v>19192668.141596999</v>
      </c>
      <c r="W220" s="32">
        <v>17067315.561107501</v>
      </c>
      <c r="X220" s="32">
        <v>16811543.689553201</v>
      </c>
      <c r="Y220" s="32">
        <v>18478483.303215995</v>
      </c>
      <c r="Z220" s="32">
        <v>22232096.593128301</v>
      </c>
      <c r="AA220" s="32">
        <v>24378498.642082199</v>
      </c>
      <c r="AB220" s="32">
        <v>26426664.2814615</v>
      </c>
      <c r="AC220" s="32">
        <v>28405578.217186902</v>
      </c>
      <c r="AD220" s="32">
        <v>27540783.295356601</v>
      </c>
      <c r="AE220" s="32">
        <v>28313777.091526501</v>
      </c>
      <c r="AF220" s="32">
        <v>27748446.035516702</v>
      </c>
      <c r="AG220" s="32">
        <v>23004030.8115464</v>
      </c>
      <c r="AH220" s="32">
        <v>24088883.863642</v>
      </c>
      <c r="AI220" s="32">
        <v>21959096.9111223</v>
      </c>
      <c r="AJ220" s="32">
        <v>22800075.417708796</v>
      </c>
      <c r="AK220" s="32">
        <v>23292738.632707495</v>
      </c>
      <c r="AL220" s="32">
        <v>22332657.457030598</v>
      </c>
    </row>
    <row r="221" spans="1:38" ht="15" customHeight="1" outlineLevel="1" x14ac:dyDescent="0.25">
      <c r="A221" s="30" t="s">
        <v>8</v>
      </c>
      <c r="B221" s="30" t="s">
        <v>16</v>
      </c>
      <c r="C221" s="31" t="s">
        <v>7</v>
      </c>
      <c r="D221" s="31" t="s">
        <v>230</v>
      </c>
      <c r="E221" s="32">
        <v>32390301.043958005</v>
      </c>
      <c r="F221" s="32">
        <v>0</v>
      </c>
      <c r="G221" s="32">
        <v>32464757.977001157</v>
      </c>
      <c r="H221" s="32">
        <v>29901061.204329763</v>
      </c>
      <c r="I221" s="32">
        <v>27121112.83873615</v>
      </c>
      <c r="J221" s="32">
        <v>12606228.982185001</v>
      </c>
      <c r="K221" s="32">
        <v>13248590.970819999</v>
      </c>
      <c r="L221" s="32">
        <v>12885330.653297702</v>
      </c>
      <c r="M221" s="32">
        <v>11765531.998216599</v>
      </c>
      <c r="N221" s="32">
        <v>9779096.7196958009</v>
      </c>
      <c r="O221" s="32">
        <v>10034777.977259601</v>
      </c>
      <c r="P221" s="32">
        <v>8490703.6574402023</v>
      </c>
      <c r="Q221" s="32">
        <v>11783957.466398001</v>
      </c>
      <c r="R221" s="32">
        <v>12627530.727226002</v>
      </c>
      <c r="S221" s="32">
        <v>12166675.517207501</v>
      </c>
      <c r="T221" s="32">
        <v>10726396.484938001</v>
      </c>
      <c r="U221" s="32">
        <v>7231457.9621306993</v>
      </c>
      <c r="V221" s="32">
        <v>6853027.1799239991</v>
      </c>
      <c r="W221" s="32">
        <v>7139373.2260990003</v>
      </c>
      <c r="X221" s="32">
        <v>6849295.3086188007</v>
      </c>
      <c r="Y221" s="32">
        <v>6643009.2379200002</v>
      </c>
      <c r="Z221" s="32">
        <v>7041961.9629014004</v>
      </c>
      <c r="AA221" s="32">
        <v>8102164.1099968003</v>
      </c>
      <c r="AB221" s="32">
        <v>8603853.7557289973</v>
      </c>
      <c r="AC221" s="32">
        <v>9835432.0809538011</v>
      </c>
      <c r="AD221" s="32">
        <v>9924951.3730956987</v>
      </c>
      <c r="AE221" s="32">
        <v>9560122.9116559997</v>
      </c>
      <c r="AF221" s="32">
        <v>9163098.5522968005</v>
      </c>
      <c r="AG221" s="32">
        <v>7600437.2938388018</v>
      </c>
      <c r="AH221" s="32">
        <v>10222189.147304002</v>
      </c>
      <c r="AI221" s="32">
        <v>9993358.8899793997</v>
      </c>
      <c r="AJ221" s="32">
        <v>9852084.5401328001</v>
      </c>
      <c r="AK221" s="32">
        <v>10269775.638060499</v>
      </c>
      <c r="AL221" s="32">
        <v>9792266.9991500005</v>
      </c>
    </row>
    <row r="222" spans="1:38" ht="15" customHeight="1" outlineLevel="1" x14ac:dyDescent="0.25">
      <c r="A222" s="30" t="s">
        <v>8</v>
      </c>
      <c r="B222" s="30" t="s">
        <v>16</v>
      </c>
      <c r="C222" s="31" t="s">
        <v>7</v>
      </c>
      <c r="D222" s="31" t="s">
        <v>231</v>
      </c>
      <c r="E222" s="32">
        <v>1513600.529967</v>
      </c>
      <c r="F222" s="32">
        <v>0</v>
      </c>
      <c r="G222" s="32">
        <v>1532106.3651154344</v>
      </c>
      <c r="H222" s="32">
        <v>1521959.745696493</v>
      </c>
      <c r="I222" s="32">
        <v>1435997.5279489034</v>
      </c>
      <c r="J222" s="32">
        <v>1453528.3716000002</v>
      </c>
      <c r="K222" s="32">
        <v>1512239.003145</v>
      </c>
      <c r="L222" s="32">
        <v>1478906.8452089</v>
      </c>
      <c r="M222" s="32">
        <v>1478188.9739025999</v>
      </c>
      <c r="N222" s="32">
        <v>1340470.2962789999</v>
      </c>
      <c r="O222" s="32">
        <v>1150094.1826084</v>
      </c>
      <c r="P222" s="32">
        <v>888117.34966280009</v>
      </c>
      <c r="Q222" s="32">
        <v>801966.49542000005</v>
      </c>
      <c r="R222" s="32">
        <v>819376.77511400008</v>
      </c>
      <c r="S222" s="32">
        <v>810108.71065749996</v>
      </c>
      <c r="T222" s="32">
        <v>896063.22923299996</v>
      </c>
      <c r="U222" s="32">
        <v>732737.5415544</v>
      </c>
      <c r="V222" s="32">
        <v>901383.27354900003</v>
      </c>
      <c r="W222" s="32">
        <v>955692.81087650009</v>
      </c>
      <c r="X222" s="32">
        <v>884709.91172050009</v>
      </c>
      <c r="Y222" s="32">
        <v>697594.05100400001</v>
      </c>
      <c r="Z222" s="32">
        <v>731389.9140474</v>
      </c>
      <c r="AA222" s="32">
        <v>1325174.1135312</v>
      </c>
      <c r="AB222" s="32">
        <v>1411165.6054225001</v>
      </c>
      <c r="AC222" s="32">
        <v>1396377.0881944001</v>
      </c>
      <c r="AD222" s="32">
        <v>1402345.9346659998</v>
      </c>
      <c r="AE222" s="32">
        <v>1270480.4487925</v>
      </c>
      <c r="AF222" s="32">
        <v>1183021.6080216002</v>
      </c>
      <c r="AG222" s="32">
        <v>936350.06452280004</v>
      </c>
      <c r="AH222" s="32">
        <v>1057215.2859060001</v>
      </c>
      <c r="AI222" s="32">
        <v>901135.25705210003</v>
      </c>
      <c r="AJ222" s="32">
        <v>933875.80547440005</v>
      </c>
      <c r="AK222" s="32">
        <v>857746.37806000013</v>
      </c>
      <c r="AL222" s="32">
        <v>524245.22510360001</v>
      </c>
    </row>
    <row r="223" spans="1:38" ht="15" customHeight="1" outlineLevel="1" x14ac:dyDescent="0.25">
      <c r="A223" s="30" t="s">
        <v>8</v>
      </c>
      <c r="B223" s="30" t="s">
        <v>16</v>
      </c>
      <c r="C223" s="31" t="s">
        <v>7</v>
      </c>
      <c r="D223" s="31" t="s">
        <v>232</v>
      </c>
      <c r="E223" s="32">
        <v>931774.10035600001</v>
      </c>
      <c r="F223" s="32">
        <v>955753.61832538061</v>
      </c>
      <c r="G223" s="32">
        <v>981865.17202353012</v>
      </c>
      <c r="H223" s="32">
        <v>1012948.5652577755</v>
      </c>
      <c r="I223" s="32">
        <v>924258.51476834144</v>
      </c>
      <c r="J223" s="32">
        <v>804789.7143949999</v>
      </c>
      <c r="K223" s="32">
        <v>974543.42132500012</v>
      </c>
      <c r="L223" s="32">
        <v>954614.14719449996</v>
      </c>
      <c r="M223" s="32">
        <v>1290431.1344064001</v>
      </c>
      <c r="N223" s="32">
        <v>1327308.0166804001</v>
      </c>
      <c r="O223" s="32">
        <v>1175205.8696060998</v>
      </c>
      <c r="P223" s="32">
        <v>1144360.0488298002</v>
      </c>
      <c r="Q223" s="32">
        <v>981499.48022799997</v>
      </c>
      <c r="R223" s="32">
        <v>1559687.3749519999</v>
      </c>
      <c r="S223" s="32">
        <v>1276690.3092669998</v>
      </c>
      <c r="T223" s="32">
        <v>1365459.466273</v>
      </c>
      <c r="U223" s="32">
        <v>1487719.6277873002</v>
      </c>
      <c r="V223" s="32">
        <v>1274647.057731</v>
      </c>
      <c r="W223" s="32">
        <v>1247165.0723804999</v>
      </c>
      <c r="X223" s="32">
        <v>1281893.6745837</v>
      </c>
      <c r="Y223" s="32">
        <v>1448866.5066799996</v>
      </c>
      <c r="Z223" s="32">
        <v>1203967.7639349001</v>
      </c>
      <c r="AA223" s="32">
        <v>1195039.3254839</v>
      </c>
      <c r="AB223" s="32">
        <v>1903928.2933824998</v>
      </c>
      <c r="AC223" s="32">
        <v>1947409.0815262001</v>
      </c>
      <c r="AD223" s="32">
        <v>2158280.1346241003</v>
      </c>
      <c r="AE223" s="32">
        <v>2205160.6554979999</v>
      </c>
      <c r="AF223" s="32">
        <v>1352591.2920217002</v>
      </c>
      <c r="AG223" s="32">
        <v>1848972.9639804</v>
      </c>
      <c r="AH223" s="32">
        <v>965480.45725599979</v>
      </c>
      <c r="AI223" s="32">
        <v>1574497.1261093002</v>
      </c>
      <c r="AJ223" s="32">
        <v>1488992.7305632001</v>
      </c>
      <c r="AK223" s="32">
        <v>659265.53761500015</v>
      </c>
      <c r="AL223" s="32">
        <v>660723.1360818001</v>
      </c>
    </row>
    <row r="224" spans="1:38" ht="15" customHeight="1" outlineLevel="1" x14ac:dyDescent="0.25">
      <c r="A224" s="30" t="s">
        <v>8</v>
      </c>
      <c r="B224" s="30" t="s">
        <v>16</v>
      </c>
      <c r="C224" s="31" t="s">
        <v>7</v>
      </c>
      <c r="D224" s="31" t="s">
        <v>233</v>
      </c>
      <c r="E224" s="32">
        <v>14511564.096324002</v>
      </c>
      <c r="F224" s="32">
        <v>14975893.277283613</v>
      </c>
      <c r="G224" s="32">
        <v>15305607.133348953</v>
      </c>
      <c r="H224" s="32">
        <v>17126080.225205783</v>
      </c>
      <c r="I224" s="32">
        <v>12541141.654378129</v>
      </c>
      <c r="J224" s="32">
        <v>15955556.513680004</v>
      </c>
      <c r="K224" s="32">
        <v>15453475.421840001</v>
      </c>
      <c r="L224" s="32">
        <v>17731895.097816199</v>
      </c>
      <c r="M224" s="32">
        <v>18780663.830383603</v>
      </c>
      <c r="N224" s="32">
        <v>16013655.121705001</v>
      </c>
      <c r="O224" s="32">
        <v>15686729.597777</v>
      </c>
      <c r="P224" s="32">
        <v>15732419.927342607</v>
      </c>
      <c r="Q224" s="32">
        <v>13828503.876859998</v>
      </c>
      <c r="R224" s="32">
        <v>17274925.930126</v>
      </c>
      <c r="S224" s="32">
        <v>20118520.910820499</v>
      </c>
      <c r="T224" s="32">
        <v>23733935.479839999</v>
      </c>
      <c r="U224" s="32">
        <v>23092616.659527503</v>
      </c>
      <c r="V224" s="32">
        <v>23617488.109299004</v>
      </c>
      <c r="W224" s="32">
        <v>21500063.636135496</v>
      </c>
      <c r="X224" s="32">
        <v>24112206.982553493</v>
      </c>
      <c r="Y224" s="32">
        <v>22483934.467243996</v>
      </c>
      <c r="Z224" s="32">
        <v>22104192.9527127</v>
      </c>
      <c r="AA224" s="32">
        <v>24202550.436510596</v>
      </c>
      <c r="AB224" s="32">
        <v>30120464.004269999</v>
      </c>
      <c r="AC224" s="32">
        <v>25581989.019370601</v>
      </c>
      <c r="AD224" s="32">
        <v>25376330.544143502</v>
      </c>
      <c r="AE224" s="32">
        <v>24907972.8195685</v>
      </c>
      <c r="AF224" s="32">
        <v>27351854.395781897</v>
      </c>
      <c r="AG224" s="32">
        <v>20634304.622904796</v>
      </c>
      <c r="AH224" s="32">
        <v>19057004.617585998</v>
      </c>
      <c r="AI224" s="32">
        <v>17838859.123345997</v>
      </c>
      <c r="AJ224" s="32">
        <v>14190162.520994</v>
      </c>
      <c r="AK224" s="32">
        <v>14496393.124492498</v>
      </c>
      <c r="AL224" s="32">
        <v>13075846.967474999</v>
      </c>
    </row>
    <row r="225" spans="1:38" ht="15" customHeight="1" outlineLevel="1" x14ac:dyDescent="0.25">
      <c r="A225" s="30" t="s">
        <v>8</v>
      </c>
      <c r="B225" s="30" t="s">
        <v>16</v>
      </c>
      <c r="C225" s="31" t="s">
        <v>7</v>
      </c>
      <c r="D225" s="31" t="s">
        <v>234</v>
      </c>
      <c r="E225" s="32">
        <v>15022745.317547001</v>
      </c>
      <c r="F225" s="32">
        <v>13034248.894946415</v>
      </c>
      <c r="G225" s="32">
        <v>13690020.927398663</v>
      </c>
      <c r="H225" s="32">
        <v>13192906.637219349</v>
      </c>
      <c r="I225" s="32">
        <v>13136828.391386053</v>
      </c>
      <c r="J225" s="32">
        <v>15548095.604104999</v>
      </c>
      <c r="K225" s="32">
        <v>15783284.346674999</v>
      </c>
      <c r="L225" s="32">
        <v>16109444.994211299</v>
      </c>
      <c r="M225" s="32">
        <v>15661986.832675001</v>
      </c>
      <c r="N225" s="32">
        <v>15434002.014465798</v>
      </c>
      <c r="O225" s="32">
        <v>14998429.563172899</v>
      </c>
      <c r="P225" s="32">
        <v>16055354.201249</v>
      </c>
      <c r="Q225" s="32">
        <v>15324374.213518001</v>
      </c>
      <c r="R225" s="32">
        <v>12941586.012292001</v>
      </c>
      <c r="S225" s="32">
        <v>14988549.919844002</v>
      </c>
      <c r="T225" s="32">
        <v>15312201.78272</v>
      </c>
      <c r="U225" s="32">
        <v>15347866.363497999</v>
      </c>
      <c r="V225" s="32">
        <v>15670151.031552002</v>
      </c>
      <c r="W225" s="32">
        <v>15840378.363291498</v>
      </c>
      <c r="X225" s="32">
        <v>15938945.7757398</v>
      </c>
      <c r="Y225" s="32">
        <v>15692730.657844003</v>
      </c>
      <c r="Z225" s="32">
        <v>15897064.096668303</v>
      </c>
      <c r="AA225" s="32">
        <v>17184116.503907502</v>
      </c>
      <c r="AB225" s="32">
        <v>17639734.722576499</v>
      </c>
      <c r="AC225" s="32">
        <v>16939159.994644396</v>
      </c>
      <c r="AD225" s="32">
        <v>17176508.528672501</v>
      </c>
      <c r="AE225" s="32">
        <v>17593028.936059497</v>
      </c>
      <c r="AF225" s="32">
        <v>17451902.3246875</v>
      </c>
      <c r="AG225" s="32">
        <v>17691274.113044403</v>
      </c>
      <c r="AH225" s="32">
        <v>20302562.243110005</v>
      </c>
      <c r="AI225" s="32">
        <v>19188848.497996297</v>
      </c>
      <c r="AJ225" s="32">
        <v>18218187.803482402</v>
      </c>
      <c r="AK225" s="32">
        <v>15471916.952374497</v>
      </c>
      <c r="AL225" s="32">
        <v>13290212.170448598</v>
      </c>
    </row>
    <row r="226" spans="1:38" ht="15" customHeight="1" outlineLevel="1" x14ac:dyDescent="0.25">
      <c r="A226" s="30" t="s">
        <v>8</v>
      </c>
      <c r="B226" s="30" t="s">
        <v>16</v>
      </c>
      <c r="C226" s="31" t="s">
        <v>7</v>
      </c>
      <c r="D226" s="31" t="s">
        <v>235</v>
      </c>
      <c r="E226" s="32">
        <v>12627986.095339</v>
      </c>
      <c r="F226" s="32">
        <v>12814581.977909388</v>
      </c>
      <c r="G226" s="32">
        <v>13115467.917035524</v>
      </c>
      <c r="H226" s="32">
        <v>13586701.552995386</v>
      </c>
      <c r="I226" s="32">
        <v>13989433.907770373</v>
      </c>
      <c r="J226" s="32">
        <v>14188712.25815</v>
      </c>
      <c r="K226" s="32">
        <v>13976096.773820002</v>
      </c>
      <c r="L226" s="32">
        <v>13745287.784922799</v>
      </c>
      <c r="M226" s="32">
        <v>12699861.8667996</v>
      </c>
      <c r="N226" s="32">
        <v>13275772.951314898</v>
      </c>
      <c r="O226" s="32">
        <v>13337832.246087499</v>
      </c>
      <c r="P226" s="32">
        <v>12763838.364827402</v>
      </c>
      <c r="Q226" s="32">
        <v>12289550.863338001</v>
      </c>
      <c r="R226" s="32">
        <v>12635252.372929001</v>
      </c>
      <c r="S226" s="32">
        <v>12277025.698395001</v>
      </c>
      <c r="T226" s="32">
        <v>11974605.038892999</v>
      </c>
      <c r="U226" s="32">
        <v>11950309.070899801</v>
      </c>
      <c r="V226" s="32">
        <v>11999664.993155001</v>
      </c>
      <c r="W226" s="32">
        <v>11542780.617455499</v>
      </c>
      <c r="X226" s="32">
        <v>11548662.502187399</v>
      </c>
      <c r="Y226" s="32">
        <v>11032478.7006</v>
      </c>
      <c r="Z226" s="32">
        <v>11381611.334971398</v>
      </c>
      <c r="AA226" s="32">
        <v>12679360.060384098</v>
      </c>
      <c r="AB226" s="32">
        <v>12749820.516538002</v>
      </c>
      <c r="AC226" s="32">
        <v>12609423.064858101</v>
      </c>
      <c r="AD226" s="32">
        <v>12783414.866036098</v>
      </c>
      <c r="AE226" s="32">
        <v>12451102.697043</v>
      </c>
      <c r="AF226" s="32">
        <v>12827468.520338502</v>
      </c>
      <c r="AG226" s="32">
        <v>11912394.537017599</v>
      </c>
      <c r="AH226" s="32">
        <v>11504720.777265999</v>
      </c>
      <c r="AI226" s="32">
        <v>8377253.2611762993</v>
      </c>
      <c r="AJ226" s="32">
        <v>8227826.9658888001</v>
      </c>
      <c r="AK226" s="32">
        <v>10670925.057429001</v>
      </c>
      <c r="AL226" s="32">
        <v>9962544.8036449999</v>
      </c>
    </row>
    <row r="227" spans="1:38" ht="15" customHeight="1" outlineLevel="1" x14ac:dyDescent="0.25">
      <c r="A227" s="30" t="s">
        <v>8</v>
      </c>
      <c r="B227" s="30" t="s">
        <v>16</v>
      </c>
      <c r="C227" s="31" t="s">
        <v>7</v>
      </c>
      <c r="D227" s="31" t="s">
        <v>236</v>
      </c>
      <c r="E227" s="32">
        <v>71891731.271592006</v>
      </c>
      <c r="F227" s="32">
        <v>71478757.7606657</v>
      </c>
      <c r="G227" s="32">
        <v>70989933.080772668</v>
      </c>
      <c r="H227" s="32">
        <v>72107040.909218714</v>
      </c>
      <c r="I227" s="32">
        <v>65114177.100603133</v>
      </c>
      <c r="J227" s="32">
        <v>59544629.067039996</v>
      </c>
      <c r="K227" s="32">
        <v>45683756.012940004</v>
      </c>
      <c r="L227" s="32">
        <v>46960314.376418702</v>
      </c>
      <c r="M227" s="32">
        <v>36510564.972183801</v>
      </c>
      <c r="N227" s="32">
        <v>36603132.028057992</v>
      </c>
      <c r="O227" s="32">
        <v>40219942.288349003</v>
      </c>
      <c r="P227" s="32">
        <v>34008521.568508394</v>
      </c>
      <c r="Q227" s="32">
        <v>32442525.920934007</v>
      </c>
      <c r="R227" s="32">
        <v>29368738.021363996</v>
      </c>
      <c r="S227" s="32">
        <v>33022007.034217492</v>
      </c>
      <c r="T227" s="32">
        <v>26030177.644629993</v>
      </c>
      <c r="U227" s="32">
        <v>26938841.598611303</v>
      </c>
      <c r="V227" s="32">
        <v>27209947.278660014</v>
      </c>
      <c r="W227" s="32">
        <v>27040268.332660001</v>
      </c>
      <c r="X227" s="32">
        <v>25362933.853416204</v>
      </c>
      <c r="Y227" s="32">
        <v>27057949.992380004</v>
      </c>
      <c r="Z227" s="32">
        <v>26252779.764025409</v>
      </c>
      <c r="AA227" s="32">
        <v>30514708.303176004</v>
      </c>
      <c r="AB227" s="32">
        <v>33918929.971437998</v>
      </c>
      <c r="AC227" s="32">
        <v>34367426.554394141</v>
      </c>
      <c r="AD227" s="32">
        <v>34116486.506718554</v>
      </c>
      <c r="AE227" s="32">
        <v>35288764.712820508</v>
      </c>
      <c r="AF227" s="32">
        <v>34557983.238892704</v>
      </c>
      <c r="AG227" s="32">
        <v>26069290.304354008</v>
      </c>
      <c r="AH227" s="32">
        <v>30756906.586620003</v>
      </c>
      <c r="AI227" s="32">
        <v>17639026.348202202</v>
      </c>
      <c r="AJ227" s="32">
        <v>35593914.035504416</v>
      </c>
      <c r="AK227" s="32">
        <v>16893518.773654498</v>
      </c>
      <c r="AL227" s="32">
        <v>14994505.944612397</v>
      </c>
    </row>
    <row r="228" spans="1:38" ht="15" customHeight="1" outlineLevel="1" x14ac:dyDescent="0.25">
      <c r="A228" s="30" t="s">
        <v>8</v>
      </c>
      <c r="B228" s="30" t="s">
        <v>16</v>
      </c>
      <c r="C228" s="31" t="s">
        <v>7</v>
      </c>
      <c r="D228" s="31" t="s">
        <v>237</v>
      </c>
      <c r="E228" s="32">
        <v>18864886.181057997</v>
      </c>
      <c r="F228" s="32">
        <v>18709038.420082428</v>
      </c>
      <c r="G228" s="32">
        <v>19317342.640916534</v>
      </c>
      <c r="H228" s="32">
        <v>20570549.218826346</v>
      </c>
      <c r="I228" s="32">
        <v>20102871.389982238</v>
      </c>
      <c r="J228" s="32">
        <v>21171693.513320003</v>
      </c>
      <c r="K228" s="32">
        <v>21438987.514125001</v>
      </c>
      <c r="L228" s="32">
        <v>21048493.820525598</v>
      </c>
      <c r="M228" s="32">
        <v>19585478.1550618</v>
      </c>
      <c r="N228" s="32">
        <v>19241505.728321198</v>
      </c>
      <c r="O228" s="32">
        <v>18735037.552128699</v>
      </c>
      <c r="P228" s="32">
        <v>19002754.458860002</v>
      </c>
      <c r="Q228" s="32">
        <v>16563057.591974</v>
      </c>
      <c r="R228" s="32">
        <v>15655380.485947004</v>
      </c>
      <c r="S228" s="32">
        <v>15509515.989388002</v>
      </c>
      <c r="T228" s="32">
        <v>16604966.327382002</v>
      </c>
      <c r="U228" s="32">
        <v>15547799.972626403</v>
      </c>
      <c r="V228" s="32">
        <v>15292730.494026</v>
      </c>
      <c r="W228" s="32">
        <v>16108874.481947001</v>
      </c>
      <c r="X228" s="32">
        <v>16721625.897369199</v>
      </c>
      <c r="Y228" s="32">
        <v>15667521.104712004</v>
      </c>
      <c r="Z228" s="32">
        <v>15655003.092960203</v>
      </c>
      <c r="AA228" s="32">
        <v>17867431.164183497</v>
      </c>
      <c r="AB228" s="32">
        <v>18101547.132789001</v>
      </c>
      <c r="AC228" s="32">
        <v>18785706.6994729</v>
      </c>
      <c r="AD228" s="32">
        <v>18916653.675620802</v>
      </c>
      <c r="AE228" s="32">
        <v>18558975.381065495</v>
      </c>
      <c r="AF228" s="32">
        <v>18643966.569880303</v>
      </c>
      <c r="AG228" s="32">
        <v>16451938.222136401</v>
      </c>
      <c r="AH228" s="32">
        <v>15450803.802986</v>
      </c>
      <c r="AI228" s="32">
        <v>14569388.5335848</v>
      </c>
      <c r="AJ228" s="32">
        <v>15888596.4832564</v>
      </c>
      <c r="AK228" s="32">
        <v>15917647.569114499</v>
      </c>
      <c r="AL228" s="32">
        <v>17607608.965893198</v>
      </c>
    </row>
    <row r="229" spans="1:38" ht="15" customHeight="1" outlineLevel="1" x14ac:dyDescent="0.25">
      <c r="A229" s="30" t="s">
        <v>8</v>
      </c>
      <c r="B229" s="30" t="s">
        <v>16</v>
      </c>
      <c r="C229" s="31" t="s">
        <v>7</v>
      </c>
      <c r="D229" s="31" t="s">
        <v>238</v>
      </c>
      <c r="E229" s="32">
        <v>61677164.137696013</v>
      </c>
      <c r="F229" s="32">
        <v>66117750.611758865</v>
      </c>
      <c r="G229" s="32">
        <v>59224256.610379241</v>
      </c>
      <c r="H229" s="32">
        <v>63852856.957367226</v>
      </c>
      <c r="I229" s="32">
        <v>63154806.980020314</v>
      </c>
      <c r="J229" s="32">
        <v>58229554.322854996</v>
      </c>
      <c r="K229" s="32">
        <v>51343418.930314988</v>
      </c>
      <c r="L229" s="32">
        <v>58186464.937169202</v>
      </c>
      <c r="M229" s="32">
        <v>60703700.813086614</v>
      </c>
      <c r="N229" s="32">
        <v>64731078.059238397</v>
      </c>
      <c r="O229" s="32">
        <v>36271637.991054803</v>
      </c>
      <c r="P229" s="32">
        <v>42008209.366319813</v>
      </c>
      <c r="Q229" s="32">
        <v>52303678.852986008</v>
      </c>
      <c r="R229" s="32">
        <v>80163644.69293201</v>
      </c>
      <c r="S229" s="32">
        <v>53181190.898012981</v>
      </c>
      <c r="T229" s="32">
        <v>52066119.097016998</v>
      </c>
      <c r="U229" s="32">
        <v>54139451.785870992</v>
      </c>
      <c r="V229" s="32">
        <v>44108750.909491003</v>
      </c>
      <c r="W229" s="32">
        <v>62341637.812327482</v>
      </c>
      <c r="X229" s="32">
        <v>57889789.494564697</v>
      </c>
      <c r="Y229" s="32">
        <v>0</v>
      </c>
      <c r="Z229" s="32">
        <v>58798671.220444903</v>
      </c>
      <c r="AA229" s="32">
        <v>61427873.069684677</v>
      </c>
      <c r="AB229" s="32">
        <v>57400907.856776506</v>
      </c>
      <c r="AC229" s="32">
        <v>53774646.703106917</v>
      </c>
      <c r="AD229" s="32">
        <v>61883837.712602086</v>
      </c>
      <c r="AE229" s="32">
        <v>63196452.319386497</v>
      </c>
      <c r="AF229" s="32">
        <v>64630984.615589</v>
      </c>
      <c r="AG229" s="32">
        <v>0</v>
      </c>
      <c r="AH229" s="32">
        <v>70839316.253516003</v>
      </c>
      <c r="AI229" s="32">
        <v>28814271.878353894</v>
      </c>
      <c r="AJ229" s="32">
        <v>33785755.033400014</v>
      </c>
      <c r="AK229" s="32">
        <v>30815349.133411501</v>
      </c>
      <c r="AL229" s="32">
        <v>30958048.263353188</v>
      </c>
    </row>
    <row r="230" spans="1:38" ht="15" customHeight="1" outlineLevel="1" x14ac:dyDescent="0.25">
      <c r="A230" s="30" t="s">
        <v>8</v>
      </c>
      <c r="B230" s="30" t="s">
        <v>16</v>
      </c>
      <c r="C230" s="31" t="s">
        <v>7</v>
      </c>
      <c r="D230" s="31" t="s">
        <v>239</v>
      </c>
      <c r="E230" s="32">
        <v>32880656.287833005</v>
      </c>
      <c r="F230" s="32">
        <v>33823006.824686617</v>
      </c>
      <c r="G230" s="32">
        <v>36375641.290607914</v>
      </c>
      <c r="H230" s="32">
        <v>37427745.025707051</v>
      </c>
      <c r="I230" s="32">
        <v>35785365.746366933</v>
      </c>
      <c r="J230" s="32">
        <v>35225681.893185005</v>
      </c>
      <c r="K230" s="32">
        <v>30902712.261520002</v>
      </c>
      <c r="L230" s="32">
        <v>30846195.693099998</v>
      </c>
      <c r="M230" s="32">
        <v>30594186.050328799</v>
      </c>
      <c r="N230" s="32">
        <v>28797844.2895476</v>
      </c>
      <c r="O230" s="32">
        <v>20210107.034664299</v>
      </c>
      <c r="P230" s="32">
        <v>21438572.355668202</v>
      </c>
      <c r="Q230" s="32">
        <v>23894420.287833996</v>
      </c>
      <c r="R230" s="32">
        <v>29913720.161633007</v>
      </c>
      <c r="S230" s="32">
        <v>30941325.303729504</v>
      </c>
      <c r="T230" s="32">
        <v>28964481.353078999</v>
      </c>
      <c r="U230" s="32">
        <v>28112647.215305693</v>
      </c>
      <c r="V230" s="32">
        <v>27365546.673278999</v>
      </c>
      <c r="W230" s="32">
        <v>30540738.915687494</v>
      </c>
      <c r="X230" s="32">
        <v>28838232.132254303</v>
      </c>
      <c r="Y230" s="32">
        <v>28685795.688035995</v>
      </c>
      <c r="Z230" s="32">
        <v>27325564.722394101</v>
      </c>
      <c r="AA230" s="32">
        <v>29526547.535574604</v>
      </c>
      <c r="AB230" s="32">
        <v>32647564.580069996</v>
      </c>
      <c r="AC230" s="32">
        <v>31551002.735494696</v>
      </c>
      <c r="AD230" s="32">
        <v>31220296.2664552</v>
      </c>
      <c r="AE230" s="32">
        <v>30717252.192406997</v>
      </c>
      <c r="AF230" s="32">
        <v>30389646.255876299</v>
      </c>
      <c r="AG230" s="32">
        <v>27909781.422806401</v>
      </c>
      <c r="AH230" s="32">
        <v>30630164.788603995</v>
      </c>
      <c r="AI230" s="32">
        <v>32040755.034175001</v>
      </c>
      <c r="AJ230" s="32">
        <v>29789363.401361197</v>
      </c>
      <c r="AK230" s="32">
        <v>47056951.71835649</v>
      </c>
      <c r="AL230" s="32">
        <v>46664853.035292789</v>
      </c>
    </row>
    <row r="231" spans="1:38" ht="15" customHeight="1" outlineLevel="1" x14ac:dyDescent="0.25">
      <c r="A231" s="30" t="s">
        <v>8</v>
      </c>
      <c r="B231" s="30" t="s">
        <v>16</v>
      </c>
      <c r="C231" s="31" t="s">
        <v>7</v>
      </c>
      <c r="D231" s="31" t="s">
        <v>240</v>
      </c>
      <c r="E231" s="32">
        <v>25923383.423689999</v>
      </c>
      <c r="F231" s="32">
        <v>25756607.397352919</v>
      </c>
      <c r="G231" s="32">
        <v>27512858.334508743</v>
      </c>
      <c r="H231" s="32">
        <v>28723048.765397534</v>
      </c>
      <c r="I231" s="32">
        <v>26700997.988594424</v>
      </c>
      <c r="J231" s="32">
        <v>29671053.050480001</v>
      </c>
      <c r="K231" s="32">
        <v>30406758.225275002</v>
      </c>
      <c r="L231" s="32">
        <v>30143183.977806997</v>
      </c>
      <c r="M231" s="32">
        <v>27070466.589530196</v>
      </c>
      <c r="N231" s="32">
        <v>26472210.221374903</v>
      </c>
      <c r="O231" s="32">
        <v>26783799.437793694</v>
      </c>
      <c r="P231" s="32">
        <v>25469097.163383204</v>
      </c>
      <c r="Q231" s="32">
        <v>24962468.131344002</v>
      </c>
      <c r="R231" s="32">
        <v>21729376.569903996</v>
      </c>
      <c r="S231" s="32">
        <v>20642494.746733498</v>
      </c>
      <c r="T231" s="32">
        <v>19710333.803439002</v>
      </c>
      <c r="U231" s="32">
        <v>20185780.711873502</v>
      </c>
      <c r="V231" s="32">
        <v>22250691.002119001</v>
      </c>
      <c r="W231" s="32">
        <v>22160088.908953499</v>
      </c>
      <c r="X231" s="32">
        <v>20867843.157450002</v>
      </c>
      <c r="Y231" s="32">
        <v>19842902.658331998</v>
      </c>
      <c r="Z231" s="32">
        <v>19696008.066501796</v>
      </c>
      <c r="AA231" s="32">
        <v>21710743.287353896</v>
      </c>
      <c r="AB231" s="32">
        <v>22380870.7380495</v>
      </c>
      <c r="AC231" s="32">
        <v>23149734.677605301</v>
      </c>
      <c r="AD231" s="32">
        <v>22481107.464400496</v>
      </c>
      <c r="AE231" s="32">
        <v>22056793.820069499</v>
      </c>
      <c r="AF231" s="32">
        <v>22767310.209011696</v>
      </c>
      <c r="AG231" s="32">
        <v>20053681.155855201</v>
      </c>
      <c r="AH231" s="32">
        <v>21940531.223803993</v>
      </c>
      <c r="AI231" s="32">
        <v>16625462.480344696</v>
      </c>
      <c r="AJ231" s="32">
        <v>16501040.497980796</v>
      </c>
      <c r="AK231" s="32">
        <v>15927894.897241998</v>
      </c>
      <c r="AL231" s="32">
        <v>14437693.443063401</v>
      </c>
    </row>
    <row r="232" spans="1:38" ht="15" customHeight="1" outlineLevel="1" x14ac:dyDescent="0.25">
      <c r="A232" s="30" t="s">
        <v>8</v>
      </c>
      <c r="B232" s="30" t="s">
        <v>16</v>
      </c>
      <c r="C232" s="31" t="s">
        <v>7</v>
      </c>
      <c r="D232" s="31" t="s">
        <v>241</v>
      </c>
      <c r="E232" s="32" t="s">
        <v>285</v>
      </c>
      <c r="F232" s="32" t="s">
        <v>285</v>
      </c>
      <c r="G232" s="32" t="s">
        <v>285</v>
      </c>
      <c r="H232" s="32" t="s">
        <v>285</v>
      </c>
      <c r="I232" s="32" t="s">
        <v>285</v>
      </c>
      <c r="J232" s="32" t="s">
        <v>285</v>
      </c>
      <c r="K232" s="32" t="s">
        <v>285</v>
      </c>
      <c r="L232" s="32" t="s">
        <v>285</v>
      </c>
      <c r="M232" s="32" t="s">
        <v>285</v>
      </c>
      <c r="N232" s="32" t="s">
        <v>285</v>
      </c>
      <c r="O232" s="32" t="s">
        <v>285</v>
      </c>
      <c r="P232" s="32" t="s">
        <v>285</v>
      </c>
      <c r="Q232" s="32" t="s">
        <v>285</v>
      </c>
      <c r="R232" s="32" t="s">
        <v>285</v>
      </c>
      <c r="S232" s="32" t="s">
        <v>285</v>
      </c>
      <c r="T232" s="32" t="s">
        <v>285</v>
      </c>
      <c r="U232" s="32" t="s">
        <v>285</v>
      </c>
      <c r="V232" s="32" t="s">
        <v>285</v>
      </c>
      <c r="W232" s="32" t="s">
        <v>285</v>
      </c>
      <c r="X232" s="32" t="s">
        <v>285</v>
      </c>
      <c r="Y232" s="32" t="s">
        <v>285</v>
      </c>
      <c r="Z232" s="32" t="s">
        <v>285</v>
      </c>
      <c r="AA232" s="32" t="s">
        <v>285</v>
      </c>
      <c r="AB232" s="32" t="s">
        <v>285</v>
      </c>
      <c r="AC232" s="32" t="s">
        <v>285</v>
      </c>
      <c r="AD232" s="32">
        <v>0</v>
      </c>
      <c r="AE232" s="32">
        <v>0</v>
      </c>
      <c r="AF232" s="32">
        <v>0</v>
      </c>
      <c r="AG232" s="32">
        <v>0</v>
      </c>
      <c r="AH232" s="32">
        <v>0</v>
      </c>
      <c r="AI232" s="32">
        <v>0</v>
      </c>
      <c r="AJ232" s="32">
        <v>0</v>
      </c>
      <c r="AK232" s="32">
        <v>0</v>
      </c>
      <c r="AL232" s="32">
        <v>0</v>
      </c>
    </row>
    <row r="233" spans="1:38" ht="15" customHeight="1" outlineLevel="1" x14ac:dyDescent="0.25">
      <c r="A233" s="30" t="s">
        <v>8</v>
      </c>
      <c r="B233" s="30" t="s">
        <v>16</v>
      </c>
      <c r="C233" s="31" t="s">
        <v>7</v>
      </c>
      <c r="D233" s="31" t="s">
        <v>242</v>
      </c>
      <c r="E233" s="32">
        <v>52457446.792878993</v>
      </c>
      <c r="F233" s="32">
        <v>52793689.495051406</v>
      </c>
      <c r="G233" s="32">
        <v>53268727.223923698</v>
      </c>
      <c r="H233" s="32">
        <v>55017110.955184489</v>
      </c>
      <c r="I233" s="32">
        <v>51916736.251683258</v>
      </c>
      <c r="J233" s="32">
        <v>46675757.941185012</v>
      </c>
      <c r="K233" s="32">
        <v>47177274.645190008</v>
      </c>
      <c r="L233" s="32">
        <v>48144605.234591201</v>
      </c>
      <c r="M233" s="32">
        <v>48029351.724681199</v>
      </c>
      <c r="N233" s="32">
        <v>50885090.782724097</v>
      </c>
      <c r="O233" s="32">
        <v>52026194.367908008</v>
      </c>
      <c r="P233" s="32">
        <v>52266813.227830008</v>
      </c>
      <c r="Q233" s="32">
        <v>53720898.284013987</v>
      </c>
      <c r="R233" s="32">
        <v>49023659.387813993</v>
      </c>
      <c r="S233" s="32">
        <v>46905925.810587019</v>
      </c>
      <c r="T233" s="32">
        <v>46817861.316261999</v>
      </c>
      <c r="U233" s="32">
        <v>45846245.654426202</v>
      </c>
      <c r="V233" s="32">
        <v>45563267.719951995</v>
      </c>
      <c r="W233" s="32">
        <v>45299899.059965491</v>
      </c>
      <c r="X233" s="32">
        <v>46612124.587568291</v>
      </c>
      <c r="Y233" s="32">
        <v>45087498.469967999</v>
      </c>
      <c r="Z233" s="32">
        <v>46078016.135151282</v>
      </c>
      <c r="AA233" s="32">
        <v>49736818.069818094</v>
      </c>
      <c r="AB233" s="32">
        <v>50502165.734125502</v>
      </c>
      <c r="AC233" s="32">
        <v>50161315.648491405</v>
      </c>
      <c r="AD233" s="32">
        <v>50578369.1066323</v>
      </c>
      <c r="AE233" s="32">
        <v>50130303.493720002</v>
      </c>
      <c r="AF233" s="32">
        <v>48909005.536737695</v>
      </c>
      <c r="AG233" s="32">
        <v>41529917.46181</v>
      </c>
      <c r="AH233" s="32">
        <v>46763197.990446001</v>
      </c>
      <c r="AI233" s="32">
        <v>31081781.954639696</v>
      </c>
      <c r="AJ233" s="32">
        <v>31356569.101965193</v>
      </c>
      <c r="AK233" s="32">
        <v>28327092.39475951</v>
      </c>
      <c r="AL233" s="32">
        <v>28064840.799966801</v>
      </c>
    </row>
    <row r="234" spans="1:38" ht="15" customHeight="1" outlineLevel="1" x14ac:dyDescent="0.25">
      <c r="A234" s="30" t="s">
        <v>8</v>
      </c>
      <c r="B234" s="30" t="s">
        <v>16</v>
      </c>
      <c r="C234" s="31" t="s">
        <v>7</v>
      </c>
      <c r="D234" s="31" t="s">
        <v>243</v>
      </c>
      <c r="E234" s="32">
        <v>55891695.214634001</v>
      </c>
      <c r="F234" s="32">
        <v>56160876.845389754</v>
      </c>
      <c r="G234" s="32">
        <v>55373255.48470667</v>
      </c>
      <c r="H234" s="32">
        <v>54830966.713635705</v>
      </c>
      <c r="I234" s="32">
        <v>52024732.637582175</v>
      </c>
      <c r="J234" s="32">
        <v>51028999.109945029</v>
      </c>
      <c r="K234" s="32">
        <v>49744001.280245028</v>
      </c>
      <c r="L234" s="32">
        <v>48036937.729646899</v>
      </c>
      <c r="M234" s="32">
        <v>44611093.325771794</v>
      </c>
      <c r="N234" s="32">
        <v>43178651.943027496</v>
      </c>
      <c r="O234" s="32">
        <v>28335101.48549699</v>
      </c>
      <c r="P234" s="32">
        <v>27117560.184752002</v>
      </c>
      <c r="Q234" s="32">
        <v>25930313.962990005</v>
      </c>
      <c r="R234" s="32">
        <v>31474405.763801992</v>
      </c>
      <c r="S234" s="32">
        <v>29730697.437890001</v>
      </c>
      <c r="T234" s="32">
        <v>27340547.556389999</v>
      </c>
      <c r="U234" s="32">
        <v>27121283.802883405</v>
      </c>
      <c r="V234" s="32">
        <v>27834496.365984999</v>
      </c>
      <c r="W234" s="32">
        <v>28197610.676588494</v>
      </c>
      <c r="X234" s="32">
        <v>27588154.758763507</v>
      </c>
      <c r="Y234" s="32">
        <v>22820132.525519997</v>
      </c>
      <c r="Z234" s="32">
        <v>24145475.2502921</v>
      </c>
      <c r="AA234" s="32">
        <v>27327609.802079201</v>
      </c>
      <c r="AB234" s="32">
        <v>28490874.829395007</v>
      </c>
      <c r="AC234" s="32">
        <v>27229043.151226506</v>
      </c>
      <c r="AD234" s="32">
        <v>28838127.557209786</v>
      </c>
      <c r="AE234" s="32">
        <v>31542473.678602993</v>
      </c>
      <c r="AF234" s="32">
        <v>32101767.391157098</v>
      </c>
      <c r="AG234" s="32">
        <v>28346491.689494807</v>
      </c>
      <c r="AH234" s="32">
        <v>21941782.517620005</v>
      </c>
      <c r="AI234" s="32">
        <v>13835749.597884405</v>
      </c>
      <c r="AJ234" s="32">
        <v>13378898.980670001</v>
      </c>
      <c r="AK234" s="32">
        <v>12433409.295119999</v>
      </c>
      <c r="AL234" s="32">
        <v>15276369.169071</v>
      </c>
    </row>
    <row r="235" spans="1:38" ht="15" customHeight="1" outlineLevel="1" x14ac:dyDescent="0.25">
      <c r="A235" s="30" t="s">
        <v>8</v>
      </c>
      <c r="B235" s="30" t="s">
        <v>16</v>
      </c>
      <c r="C235" s="31" t="s">
        <v>7</v>
      </c>
      <c r="D235" s="31" t="s">
        <v>244</v>
      </c>
      <c r="E235" s="32">
        <v>10873568.390047997</v>
      </c>
      <c r="F235" s="32">
        <v>12563117.755528264</v>
      </c>
      <c r="G235" s="32">
        <v>10730166.224562107</v>
      </c>
      <c r="H235" s="32">
        <v>10784508.933036359</v>
      </c>
      <c r="I235" s="32">
        <v>10002650.115045425</v>
      </c>
      <c r="J235" s="32">
        <v>9130790.0894900002</v>
      </c>
      <c r="K235" s="32">
        <v>8476789.6623550002</v>
      </c>
      <c r="L235" s="32">
        <v>6662793.1449794006</v>
      </c>
      <c r="M235" s="32">
        <v>5942435.0106689986</v>
      </c>
      <c r="N235" s="32">
        <v>5606306.1769414004</v>
      </c>
      <c r="O235" s="32">
        <v>5617141.9054641994</v>
      </c>
      <c r="P235" s="32">
        <v>5792059.8949838011</v>
      </c>
      <c r="Q235" s="32">
        <v>5302414.9920879984</v>
      </c>
      <c r="R235" s="32">
        <v>5485146.5423650015</v>
      </c>
      <c r="S235" s="32">
        <v>6390400.9871849976</v>
      </c>
      <c r="T235" s="32">
        <v>6120460.5296729989</v>
      </c>
      <c r="U235" s="32">
        <v>6140296.4955778997</v>
      </c>
      <c r="V235" s="32">
        <v>6049269.1964539997</v>
      </c>
      <c r="W235" s="32">
        <v>6394212.3437585002</v>
      </c>
      <c r="X235" s="32">
        <v>7108350.4070310984</v>
      </c>
      <c r="Y235" s="32">
        <v>6287460.7432120014</v>
      </c>
      <c r="Z235" s="32">
        <v>5835643.4086635998</v>
      </c>
      <c r="AA235" s="32">
        <v>6935015.2118680002</v>
      </c>
      <c r="AB235" s="32">
        <v>7902182.1653374992</v>
      </c>
      <c r="AC235" s="32">
        <v>8302571.6795220003</v>
      </c>
      <c r="AD235" s="32">
        <v>8571046.7556852996</v>
      </c>
      <c r="AE235" s="32">
        <v>8976119.4346220009</v>
      </c>
      <c r="AF235" s="32">
        <v>8929817.5699843988</v>
      </c>
      <c r="AG235" s="32">
        <v>7850757.9792075986</v>
      </c>
      <c r="AH235" s="32">
        <v>7121691.0129399989</v>
      </c>
      <c r="AI235" s="32">
        <v>6536619.5519647002</v>
      </c>
      <c r="AJ235" s="32">
        <v>6595019.8579575978</v>
      </c>
      <c r="AK235" s="32">
        <v>5845488.5772654992</v>
      </c>
      <c r="AL235" s="32">
        <v>5854721.6211195998</v>
      </c>
    </row>
    <row r="236" spans="1:38" ht="15" customHeight="1" outlineLevel="1" x14ac:dyDescent="0.25">
      <c r="A236" s="30" t="s">
        <v>8</v>
      </c>
      <c r="B236" s="30" t="s">
        <v>16</v>
      </c>
      <c r="C236" s="31" t="s">
        <v>7</v>
      </c>
      <c r="D236" s="31" t="s">
        <v>245</v>
      </c>
      <c r="E236" s="32">
        <v>25179242.021051001</v>
      </c>
      <c r="F236" s="32">
        <v>0</v>
      </c>
      <c r="G236" s="32">
        <v>25395034.562222172</v>
      </c>
      <c r="H236" s="32">
        <v>27450197.151666552</v>
      </c>
      <c r="I236" s="32">
        <v>25721018.532459293</v>
      </c>
      <c r="J236" s="32">
        <v>26967582.884584993</v>
      </c>
      <c r="K236" s="32">
        <v>26218224.784105003</v>
      </c>
      <c r="L236" s="32">
        <v>26877523.45285289</v>
      </c>
      <c r="M236" s="32">
        <v>26985597.489967797</v>
      </c>
      <c r="N236" s="32">
        <v>26037605.680260494</v>
      </c>
      <c r="O236" s="32">
        <v>27820817.2790519</v>
      </c>
      <c r="P236" s="32">
        <v>27660103.543239396</v>
      </c>
      <c r="Q236" s="32">
        <v>27604626.700054005</v>
      </c>
      <c r="R236" s="32">
        <v>28199311.676590998</v>
      </c>
      <c r="S236" s="32">
        <v>28349842.714957997</v>
      </c>
      <c r="T236" s="32">
        <v>26047866.783114996</v>
      </c>
      <c r="U236" s="32">
        <v>27708439.403915297</v>
      </c>
      <c r="V236" s="32">
        <v>27983530.287112001</v>
      </c>
      <c r="W236" s="32">
        <v>27066551.269294497</v>
      </c>
      <c r="X236" s="32">
        <v>25604553.884295493</v>
      </c>
      <c r="Y236" s="32">
        <v>25363641.787372004</v>
      </c>
      <c r="Z236" s="32">
        <v>25747694.837669995</v>
      </c>
      <c r="AA236" s="32">
        <v>28898658.407921799</v>
      </c>
      <c r="AB236" s="32">
        <v>32856616.272279497</v>
      </c>
      <c r="AC236" s="32">
        <v>31920475.271361805</v>
      </c>
      <c r="AD236" s="32">
        <v>31978740.778630793</v>
      </c>
      <c r="AE236" s="32">
        <v>32109769.908738501</v>
      </c>
      <c r="AF236" s="32">
        <v>29411992.337478895</v>
      </c>
      <c r="AG236" s="32">
        <v>22470201.969683599</v>
      </c>
      <c r="AH236" s="32">
        <v>26814708.969530001</v>
      </c>
      <c r="AI236" s="32">
        <v>22111431.939310297</v>
      </c>
      <c r="AJ236" s="32">
        <v>22198461.449267201</v>
      </c>
      <c r="AK236" s="32">
        <v>19462604.487556998</v>
      </c>
      <c r="AL236" s="32">
        <v>18590066.905243404</v>
      </c>
    </row>
    <row r="237" spans="1:38" ht="15" customHeight="1" outlineLevel="1" x14ac:dyDescent="0.25">
      <c r="A237" s="30" t="s">
        <v>8</v>
      </c>
      <c r="B237" s="30" t="s">
        <v>16</v>
      </c>
      <c r="C237" s="31" t="s">
        <v>7</v>
      </c>
      <c r="D237" s="31" t="s">
        <v>246</v>
      </c>
      <c r="E237" s="32">
        <v>3831281.7899999996</v>
      </c>
      <c r="F237" s="32">
        <v>0</v>
      </c>
      <c r="G237" s="32">
        <v>0</v>
      </c>
      <c r="H237" s="32">
        <v>0</v>
      </c>
      <c r="I237" s="32">
        <v>0</v>
      </c>
      <c r="J237" s="32">
        <v>0</v>
      </c>
      <c r="K237" s="32">
        <v>0</v>
      </c>
      <c r="L237" s="32">
        <v>0</v>
      </c>
      <c r="M237" s="32">
        <v>0</v>
      </c>
      <c r="N237" s="32">
        <v>0</v>
      </c>
      <c r="O237" s="32">
        <v>0</v>
      </c>
      <c r="P237" s="32">
        <v>0</v>
      </c>
      <c r="Q237" s="32">
        <v>0</v>
      </c>
      <c r="R237" s="32">
        <v>0</v>
      </c>
      <c r="S237" s="32">
        <v>0</v>
      </c>
      <c r="T237" s="32">
        <v>0</v>
      </c>
      <c r="U237" s="32">
        <v>0</v>
      </c>
      <c r="V237" s="32">
        <v>0</v>
      </c>
      <c r="W237" s="32">
        <v>0</v>
      </c>
      <c r="X237" s="32">
        <v>0</v>
      </c>
      <c r="Y237" s="32">
        <v>0</v>
      </c>
      <c r="Z237" s="32">
        <v>0</v>
      </c>
      <c r="AA237" s="32">
        <v>5998254.098405201</v>
      </c>
      <c r="AB237" s="32">
        <v>6694689.3606319986</v>
      </c>
      <c r="AC237" s="32">
        <v>8977568.4425512012</v>
      </c>
      <c r="AD237" s="32">
        <v>9146005.9807344005</v>
      </c>
      <c r="AE237" s="32">
        <v>8398234.2899089977</v>
      </c>
      <c r="AF237" s="32">
        <v>7781638.2914298018</v>
      </c>
      <c r="AG237" s="32">
        <v>7092806.2152704</v>
      </c>
      <c r="AH237" s="32">
        <v>11646175.286186002</v>
      </c>
      <c r="AI237" s="32">
        <v>7487696.8844280001</v>
      </c>
      <c r="AJ237" s="32">
        <v>6895535.5282343989</v>
      </c>
      <c r="AK237" s="32">
        <v>0</v>
      </c>
      <c r="AL237" s="32">
        <v>4469325.8121479992</v>
      </c>
    </row>
    <row r="238" spans="1:38" ht="15" customHeight="1" outlineLevel="1" x14ac:dyDescent="0.25">
      <c r="A238" s="30" t="s">
        <v>8</v>
      </c>
      <c r="B238" s="30" t="s">
        <v>16</v>
      </c>
      <c r="C238" s="31" t="s">
        <v>7</v>
      </c>
      <c r="D238" s="31" t="s">
        <v>247</v>
      </c>
      <c r="E238" s="32">
        <v>21166127.470557</v>
      </c>
      <c r="F238" s="32">
        <v>20804124.141468119</v>
      </c>
      <c r="G238" s="32">
        <v>20304473.556057945</v>
      </c>
      <c r="H238" s="32">
        <v>20544407.567116309</v>
      </c>
      <c r="I238" s="32">
        <v>19404915.423075739</v>
      </c>
      <c r="J238" s="32">
        <v>14853130.170145001</v>
      </c>
      <c r="K238" s="32">
        <v>13370549.934830001</v>
      </c>
      <c r="L238" s="32">
        <v>12977160.963203201</v>
      </c>
      <c r="M238" s="32">
        <v>10337748.534488002</v>
      </c>
      <c r="N238" s="32">
        <v>9508203.8081359006</v>
      </c>
      <c r="O238" s="32">
        <v>12512865.0597404</v>
      </c>
      <c r="P238" s="32">
        <v>14453868.341769202</v>
      </c>
      <c r="Q238" s="32">
        <v>10165956.494352</v>
      </c>
      <c r="R238" s="32">
        <v>9651075.3871699981</v>
      </c>
      <c r="S238" s="32">
        <v>9122460.6056065001</v>
      </c>
      <c r="T238" s="32">
        <v>8444708.5927680004</v>
      </c>
      <c r="U238" s="32">
        <v>0</v>
      </c>
      <c r="V238" s="32">
        <v>0</v>
      </c>
      <c r="W238" s="32">
        <v>0</v>
      </c>
      <c r="X238" s="32">
        <v>0</v>
      </c>
      <c r="Y238" s="32">
        <v>0</v>
      </c>
      <c r="Z238" s="32">
        <v>0</v>
      </c>
      <c r="AA238" s="32">
        <v>6016582.8274042001</v>
      </c>
      <c r="AB238" s="32">
        <v>6591225.5981319994</v>
      </c>
      <c r="AC238" s="32">
        <v>6672075.797569301</v>
      </c>
      <c r="AD238" s="32">
        <v>6107007.5317631997</v>
      </c>
      <c r="AE238" s="32">
        <v>6097551.4082754999</v>
      </c>
      <c r="AF238" s="32">
        <v>3732459.3557711001</v>
      </c>
      <c r="AG238" s="32">
        <v>5928068.6047776006</v>
      </c>
      <c r="AH238" s="32">
        <v>4660769.7246040003</v>
      </c>
      <c r="AI238" s="32">
        <v>6475351.1373603009</v>
      </c>
      <c r="AJ238" s="32">
        <v>3229307.2689260002</v>
      </c>
      <c r="AK238" s="32">
        <v>5573514.9701439999</v>
      </c>
      <c r="AL238" s="32">
        <v>5304156.6168499999</v>
      </c>
    </row>
    <row r="239" spans="1:38" ht="15" customHeight="1" outlineLevel="1" x14ac:dyDescent="0.25">
      <c r="A239" s="30" t="s">
        <v>8</v>
      </c>
      <c r="B239" s="30" t="s">
        <v>16</v>
      </c>
      <c r="C239" s="31" t="s">
        <v>7</v>
      </c>
      <c r="D239" s="31" t="s">
        <v>248</v>
      </c>
      <c r="E239" s="32">
        <v>37661192.288438007</v>
      </c>
      <c r="F239" s="32">
        <v>0</v>
      </c>
      <c r="G239" s="32">
        <v>41050709.612639159</v>
      </c>
      <c r="H239" s="32">
        <v>39034022.303597681</v>
      </c>
      <c r="I239" s="32">
        <v>37295098.828806803</v>
      </c>
      <c r="J239" s="32">
        <v>37204971.704809994</v>
      </c>
      <c r="K239" s="32">
        <v>40058938.808469996</v>
      </c>
      <c r="L239" s="32">
        <v>35826792.344247393</v>
      </c>
      <c r="M239" s="32">
        <v>33361293.640413001</v>
      </c>
      <c r="N239" s="32">
        <v>36035451.687436193</v>
      </c>
      <c r="O239" s="32">
        <v>31847357.711592801</v>
      </c>
      <c r="P239" s="32">
        <v>34622447.777910993</v>
      </c>
      <c r="Q239" s="32">
        <v>30512040.404443987</v>
      </c>
      <c r="R239" s="32">
        <v>32871006.752860006</v>
      </c>
      <c r="S239" s="32">
        <v>33566027.120198995</v>
      </c>
      <c r="T239" s="32">
        <v>29854081.030124992</v>
      </c>
      <c r="U239" s="32">
        <v>28614599.945570305</v>
      </c>
      <c r="V239" s="32">
        <v>30152127.309089996</v>
      </c>
      <c r="W239" s="32">
        <v>31412698.387075994</v>
      </c>
      <c r="X239" s="32">
        <v>30192939.58293511</v>
      </c>
      <c r="Y239" s="32">
        <v>27694926.33104001</v>
      </c>
      <c r="Z239" s="32">
        <v>26013814.152261402</v>
      </c>
      <c r="AA239" s="32">
        <v>29806165.273177005</v>
      </c>
      <c r="AB239" s="32">
        <v>29393756.645923</v>
      </c>
      <c r="AC239" s="32">
        <v>28187847.318345401</v>
      </c>
      <c r="AD239" s="32">
        <v>28234580.888577301</v>
      </c>
      <c r="AE239" s="32">
        <v>28283600.669581003</v>
      </c>
      <c r="AF239" s="32">
        <v>24420381.259315997</v>
      </c>
      <c r="AG239" s="32">
        <v>18509798.563409589</v>
      </c>
      <c r="AH239" s="32">
        <v>21765050.702105995</v>
      </c>
      <c r="AI239" s="32">
        <v>19760239.466944098</v>
      </c>
      <c r="AJ239" s="32">
        <v>20066689.737842396</v>
      </c>
      <c r="AK239" s="32">
        <v>16998359.308787499</v>
      </c>
      <c r="AL239" s="32">
        <v>20820015.390460599</v>
      </c>
    </row>
    <row r="240" spans="1:38" ht="15" customHeight="1" outlineLevel="1" x14ac:dyDescent="0.25">
      <c r="A240" s="30" t="s">
        <v>8</v>
      </c>
      <c r="B240" s="30" t="s">
        <v>16</v>
      </c>
      <c r="C240" s="31" t="s">
        <v>7</v>
      </c>
      <c r="D240" s="31" t="s">
        <v>249</v>
      </c>
      <c r="E240" s="32">
        <v>20678262.026730005</v>
      </c>
      <c r="F240" s="32">
        <v>22099902.178621914</v>
      </c>
      <c r="G240" s="32">
        <v>20276975.163074184</v>
      </c>
      <c r="H240" s="32">
        <v>21297509.996874481</v>
      </c>
      <c r="I240" s="32">
        <v>20247063.286010928</v>
      </c>
      <c r="J240" s="32">
        <v>19488166.236915004</v>
      </c>
      <c r="K240" s="32">
        <v>15173472.953859998</v>
      </c>
      <c r="L240" s="32">
        <v>16189605.122316301</v>
      </c>
      <c r="M240" s="32">
        <v>13518372.420365199</v>
      </c>
      <c r="N240" s="32">
        <v>14994485.063175702</v>
      </c>
      <c r="O240" s="32">
        <v>12627405.411451101</v>
      </c>
      <c r="P240" s="32">
        <v>11893904.724807603</v>
      </c>
      <c r="Q240" s="32">
        <v>10969509.498666003</v>
      </c>
      <c r="R240" s="32">
        <v>11927918.934375001</v>
      </c>
      <c r="S240" s="32">
        <v>11629027.879255001</v>
      </c>
      <c r="T240" s="32">
        <v>11229327.321426</v>
      </c>
      <c r="U240" s="32">
        <v>10855520.435170697</v>
      </c>
      <c r="V240" s="32">
        <v>11529678.353414001</v>
      </c>
      <c r="W240" s="32">
        <v>14557848.154408</v>
      </c>
      <c r="X240" s="32">
        <v>14390470.401607001</v>
      </c>
      <c r="Y240" s="32">
        <v>13968388.672596</v>
      </c>
      <c r="Z240" s="32">
        <v>13844619.669806702</v>
      </c>
      <c r="AA240" s="32">
        <v>15913914.2642987</v>
      </c>
      <c r="AB240" s="32">
        <v>16773785.505642001</v>
      </c>
      <c r="AC240" s="32">
        <v>17870108.1082641</v>
      </c>
      <c r="AD240" s="32">
        <v>19819621.416783798</v>
      </c>
      <c r="AE240" s="32">
        <v>19733932.068612002</v>
      </c>
      <c r="AF240" s="32">
        <v>20789402.215343498</v>
      </c>
      <c r="AG240" s="32">
        <v>20486076.371981598</v>
      </c>
      <c r="AH240" s="32">
        <v>18537477.401035998</v>
      </c>
      <c r="AI240" s="32">
        <v>14775234.528380299</v>
      </c>
      <c r="AJ240" s="32">
        <v>13943195.1927604</v>
      </c>
      <c r="AK240" s="32">
        <v>11346383.4537325</v>
      </c>
      <c r="AL240" s="32">
        <v>12518251.317171199</v>
      </c>
    </row>
    <row r="241" spans="1:38" ht="15" customHeight="1" outlineLevel="1" x14ac:dyDescent="0.25">
      <c r="A241" s="30" t="s">
        <v>8</v>
      </c>
      <c r="B241" s="30" t="s">
        <v>16</v>
      </c>
      <c r="C241" s="31" t="s">
        <v>7</v>
      </c>
      <c r="D241" s="31" t="s">
        <v>250</v>
      </c>
      <c r="E241" s="32" t="s">
        <v>285</v>
      </c>
      <c r="F241" s="32" t="s">
        <v>285</v>
      </c>
      <c r="G241" s="32" t="s">
        <v>285</v>
      </c>
      <c r="H241" s="32" t="s">
        <v>285</v>
      </c>
      <c r="I241" s="32" t="s">
        <v>285</v>
      </c>
      <c r="J241" s="32" t="s">
        <v>285</v>
      </c>
      <c r="K241" s="32" t="s">
        <v>285</v>
      </c>
      <c r="L241" s="32" t="s">
        <v>285</v>
      </c>
      <c r="M241" s="32" t="s">
        <v>285</v>
      </c>
      <c r="N241" s="32" t="s">
        <v>285</v>
      </c>
      <c r="O241" s="32" t="s">
        <v>285</v>
      </c>
      <c r="P241" s="32" t="s">
        <v>285</v>
      </c>
      <c r="Q241" s="32" t="s">
        <v>285</v>
      </c>
      <c r="R241" s="32" t="s">
        <v>285</v>
      </c>
      <c r="S241" s="32" t="s">
        <v>285</v>
      </c>
      <c r="T241" s="32" t="s">
        <v>285</v>
      </c>
      <c r="U241" s="32" t="s">
        <v>285</v>
      </c>
      <c r="V241" s="32" t="s">
        <v>285</v>
      </c>
      <c r="W241" s="32" t="s">
        <v>285</v>
      </c>
      <c r="X241" s="32" t="s">
        <v>285</v>
      </c>
      <c r="Y241" s="32" t="s">
        <v>285</v>
      </c>
      <c r="Z241" s="32" t="s">
        <v>285</v>
      </c>
      <c r="AA241" s="32" t="s">
        <v>285</v>
      </c>
      <c r="AB241" s="32" t="s">
        <v>285</v>
      </c>
      <c r="AC241" s="32" t="s">
        <v>285</v>
      </c>
      <c r="AD241" s="32" t="s">
        <v>285</v>
      </c>
      <c r="AE241" s="32" t="s">
        <v>285</v>
      </c>
      <c r="AF241" s="32" t="s">
        <v>285</v>
      </c>
      <c r="AG241" s="32" t="s">
        <v>285</v>
      </c>
      <c r="AH241" s="32" t="s">
        <v>285</v>
      </c>
      <c r="AI241" s="32" t="s">
        <v>285</v>
      </c>
      <c r="AJ241" s="32" t="s">
        <v>285</v>
      </c>
      <c r="AK241" s="32" t="s">
        <v>285</v>
      </c>
      <c r="AL241" s="32" t="s">
        <v>285</v>
      </c>
    </row>
    <row r="242" spans="1:38" ht="15" customHeight="1" outlineLevel="1" x14ac:dyDescent="0.25">
      <c r="A242" s="30" t="s">
        <v>8</v>
      </c>
      <c r="B242" s="30" t="s">
        <v>16</v>
      </c>
      <c r="C242" s="31" t="s">
        <v>7</v>
      </c>
      <c r="D242" s="31" t="s">
        <v>251</v>
      </c>
      <c r="E242" s="32">
        <v>102623055.70101999</v>
      </c>
      <c r="F242" s="32">
        <v>101913346.31770565</v>
      </c>
      <c r="G242" s="32">
        <v>99517461.00118804</v>
      </c>
      <c r="H242" s="32">
        <v>97108021.09108831</v>
      </c>
      <c r="I242" s="32">
        <v>84064232.308190659</v>
      </c>
      <c r="J242" s="32">
        <v>94592559.823249996</v>
      </c>
      <c r="K242" s="32">
        <v>93315275.763900012</v>
      </c>
      <c r="L242" s="32">
        <v>98725796.760925695</v>
      </c>
      <c r="M242" s="32">
        <v>96282422.108225003</v>
      </c>
      <c r="N242" s="32">
        <v>93473953.514387727</v>
      </c>
      <c r="O242" s="32">
        <v>71825515.138826489</v>
      </c>
      <c r="P242" s="32">
        <v>53551396.7195476</v>
      </c>
      <c r="Q242" s="32">
        <v>51408969.189043999</v>
      </c>
      <c r="R242" s="32">
        <v>49712166.586568996</v>
      </c>
      <c r="S242" s="32">
        <v>48009993.273814008</v>
      </c>
      <c r="T242" s="32">
        <v>46965167.516079009</v>
      </c>
      <c r="U242" s="32">
        <v>44500513.617312208</v>
      </c>
      <c r="V242" s="32">
        <v>45079052.825493008</v>
      </c>
      <c r="W242" s="32">
        <v>45097378.847190998</v>
      </c>
      <c r="X242" s="32">
        <v>53050793.354561791</v>
      </c>
      <c r="Y242" s="32">
        <v>68646827.40628399</v>
      </c>
      <c r="Z242" s="32">
        <v>66737213.281858295</v>
      </c>
      <c r="AA242" s="32">
        <v>71885557.041386202</v>
      </c>
      <c r="AB242" s="32">
        <v>70089897.279180497</v>
      </c>
      <c r="AC242" s="32">
        <v>70227514.373971507</v>
      </c>
      <c r="AD242" s="32">
        <v>67276769.377345502</v>
      </c>
      <c r="AE242" s="32">
        <v>73904379.275240481</v>
      </c>
      <c r="AF242" s="32">
        <v>70019583.172473416</v>
      </c>
      <c r="AG242" s="32">
        <v>60545465.372819602</v>
      </c>
      <c r="AH242" s="32">
        <v>51153883.461027995</v>
      </c>
      <c r="AI242" s="32">
        <v>31089588.709777206</v>
      </c>
      <c r="AJ242" s="32">
        <v>0</v>
      </c>
      <c r="AK242" s="32">
        <v>37259605.631560005</v>
      </c>
      <c r="AL242" s="32">
        <v>35511298.536494799</v>
      </c>
    </row>
    <row r="243" spans="1:38" ht="15" customHeight="1" outlineLevel="1" x14ac:dyDescent="0.25">
      <c r="A243" s="30" t="s">
        <v>8</v>
      </c>
      <c r="B243" s="30" t="s">
        <v>16</v>
      </c>
      <c r="C243" s="31" t="s">
        <v>7</v>
      </c>
      <c r="D243" s="31" t="s">
        <v>252</v>
      </c>
      <c r="E243" s="32">
        <v>62763248.387428008</v>
      </c>
      <c r="F243" s="32">
        <v>64613478.574301302</v>
      </c>
      <c r="G243" s="32">
        <v>63673912.519050665</v>
      </c>
      <c r="H243" s="32">
        <v>65249983.107022345</v>
      </c>
      <c r="I243" s="32">
        <v>61441612.317079589</v>
      </c>
      <c r="J243" s="32">
        <v>74780344.541850001</v>
      </c>
      <c r="K243" s="32">
        <v>74646504.294470012</v>
      </c>
      <c r="L243" s="32">
        <v>72899828.044427216</v>
      </c>
      <c r="M243" s="32">
        <v>74517068.702052206</v>
      </c>
      <c r="N243" s="32">
        <v>76176813.23389791</v>
      </c>
      <c r="O243" s="32">
        <v>75105261.529878616</v>
      </c>
      <c r="P243" s="32">
        <v>73228431.425296187</v>
      </c>
      <c r="Q243" s="32">
        <v>71531141.486058041</v>
      </c>
      <c r="R243" s="32">
        <v>59814782.018916987</v>
      </c>
      <c r="S243" s="32">
        <v>59589620.967174008</v>
      </c>
      <c r="T243" s="32">
        <v>55901642.080680996</v>
      </c>
      <c r="U243" s="32">
        <v>54877736.52627749</v>
      </c>
      <c r="V243" s="32">
        <v>54368497.334564999</v>
      </c>
      <c r="W243" s="32">
        <v>55710014.084802002</v>
      </c>
      <c r="X243" s="32">
        <v>62543106.288672693</v>
      </c>
      <c r="Y243" s="32">
        <v>60251609.43640399</v>
      </c>
      <c r="Z243" s="32">
        <v>61175451.718127683</v>
      </c>
      <c r="AA243" s="32">
        <v>60480987.770167992</v>
      </c>
      <c r="AB243" s="32">
        <v>63858829.801814005</v>
      </c>
      <c r="AC243" s="32">
        <v>61470720.041198902</v>
      </c>
      <c r="AD243" s="32">
        <v>67563043.503591299</v>
      </c>
      <c r="AE243" s="32">
        <v>73472933.740878493</v>
      </c>
      <c r="AF243" s="32">
        <v>73893190.447852999</v>
      </c>
      <c r="AG243" s="32">
        <v>65917108.339365207</v>
      </c>
      <c r="AH243" s="32">
        <v>97949261.953078002</v>
      </c>
      <c r="AI243" s="32">
        <v>61022649.263555571</v>
      </c>
      <c r="AJ243" s="32">
        <v>58049300.682390034</v>
      </c>
      <c r="AK243" s="32">
        <v>50470945.661664456</v>
      </c>
      <c r="AL243" s="32">
        <v>48942879.292993397</v>
      </c>
    </row>
    <row r="244" spans="1:38" ht="15" customHeight="1" outlineLevel="1" x14ac:dyDescent="0.25">
      <c r="A244" s="30" t="s">
        <v>8</v>
      </c>
      <c r="B244" s="30" t="s">
        <v>16</v>
      </c>
      <c r="C244" s="31" t="s">
        <v>7</v>
      </c>
      <c r="D244" s="31" t="s">
        <v>253</v>
      </c>
      <c r="E244" s="32">
        <v>39788878.952098995</v>
      </c>
      <c r="F244" s="32">
        <v>37618437.084104732</v>
      </c>
      <c r="G244" s="32">
        <v>37931831.330826238</v>
      </c>
      <c r="H244" s="32">
        <v>38135061.588278599</v>
      </c>
      <c r="I244" s="32">
        <v>36639781.4206011</v>
      </c>
      <c r="J244" s="32">
        <v>37207026.691780001</v>
      </c>
      <c r="K244" s="32">
        <v>36995594.281279996</v>
      </c>
      <c r="L244" s="32">
        <v>36308783.659927197</v>
      </c>
      <c r="M244" s="32">
        <v>32406045.525043383</v>
      </c>
      <c r="N244" s="32">
        <v>32795965.210808404</v>
      </c>
      <c r="O244" s="32">
        <v>33157104.611650094</v>
      </c>
      <c r="P244" s="32">
        <v>32534080.592815593</v>
      </c>
      <c r="Q244" s="32">
        <v>32805695.366071999</v>
      </c>
      <c r="R244" s="32">
        <v>33054811.506173</v>
      </c>
      <c r="S244" s="32">
        <v>34026208.26493901</v>
      </c>
      <c r="T244" s="32">
        <v>30564350.699824996</v>
      </c>
      <c r="U244" s="32">
        <v>29844985.4714128</v>
      </c>
      <c r="V244" s="32">
        <v>31111941.841306999</v>
      </c>
      <c r="W244" s="32">
        <v>31410290.091422498</v>
      </c>
      <c r="X244" s="32">
        <v>32437612.023685288</v>
      </c>
      <c r="Y244" s="32">
        <v>32290928.433123998</v>
      </c>
      <c r="Z244" s="32">
        <v>32241140.272404097</v>
      </c>
      <c r="AA244" s="32">
        <v>35258294.448512889</v>
      </c>
      <c r="AB244" s="32">
        <v>37878191.775324002</v>
      </c>
      <c r="AC244" s="32">
        <v>37701047.95842167</v>
      </c>
      <c r="AD244" s="32">
        <v>38157715.650231861</v>
      </c>
      <c r="AE244" s="32">
        <v>39521168.412375495</v>
      </c>
      <c r="AF244" s="32">
        <v>39504031.486135103</v>
      </c>
      <c r="AG244" s="32">
        <v>33417298.089423999</v>
      </c>
      <c r="AH244" s="32">
        <v>35210877.300986014</v>
      </c>
      <c r="AI244" s="32">
        <v>29789269.355580196</v>
      </c>
      <c r="AJ244" s="32">
        <v>28919532.712593198</v>
      </c>
      <c r="AK244" s="32">
        <v>29388273.522516496</v>
      </c>
      <c r="AL244" s="32">
        <v>29673688.047259003</v>
      </c>
    </row>
    <row r="245" spans="1:38" ht="15" customHeight="1" outlineLevel="1" x14ac:dyDescent="0.25">
      <c r="A245" s="30" t="s">
        <v>8</v>
      </c>
      <c r="B245" s="30" t="s">
        <v>16</v>
      </c>
      <c r="C245" s="31" t="s">
        <v>7</v>
      </c>
      <c r="D245" s="31" t="s">
        <v>254</v>
      </c>
      <c r="E245" s="32">
        <v>23460302.529991999</v>
      </c>
      <c r="F245" s="32">
        <v>22935628.09758953</v>
      </c>
      <c r="G245" s="32">
        <v>23225118.166993726</v>
      </c>
      <c r="H245" s="32">
        <v>24540196.173382353</v>
      </c>
      <c r="I245" s="32">
        <v>23707861.178359162</v>
      </c>
      <c r="J245" s="32">
        <v>22725390.253765002</v>
      </c>
      <c r="K245" s="32">
        <v>22965656.06617</v>
      </c>
      <c r="L245" s="32">
        <v>23367173.6690487</v>
      </c>
      <c r="M245" s="32">
        <v>21672976.327218998</v>
      </c>
      <c r="N245" s="32">
        <v>19218486.458480403</v>
      </c>
      <c r="O245" s="32">
        <v>21351062.952456299</v>
      </c>
      <c r="P245" s="32">
        <v>21388750.779808</v>
      </c>
      <c r="Q245" s="32">
        <v>21567143.519175999</v>
      </c>
      <c r="R245" s="32">
        <v>21399920.273791</v>
      </c>
      <c r="S245" s="32">
        <v>20787088.710710004</v>
      </c>
      <c r="T245" s="32">
        <v>19554822.052421</v>
      </c>
      <c r="U245" s="32">
        <v>18710851.674891204</v>
      </c>
      <c r="V245" s="32">
        <v>19037804.543869998</v>
      </c>
      <c r="W245" s="32">
        <v>19309987.861099001</v>
      </c>
      <c r="X245" s="32">
        <v>18839724.647026896</v>
      </c>
      <c r="Y245" s="32">
        <v>19865447.415180005</v>
      </c>
      <c r="Z245" s="32">
        <v>19620224.581912</v>
      </c>
      <c r="AA245" s="32">
        <v>22492049.493183404</v>
      </c>
      <c r="AB245" s="32">
        <v>24512587.142379496</v>
      </c>
      <c r="AC245" s="32">
        <v>24808827.125654705</v>
      </c>
      <c r="AD245" s="32">
        <v>25343730.896778688</v>
      </c>
      <c r="AE245" s="32">
        <v>25929604.083889998</v>
      </c>
      <c r="AF245" s="32">
        <v>25425530.0384982</v>
      </c>
      <c r="AG245" s="32">
        <v>23410196.689807601</v>
      </c>
      <c r="AH245" s="32">
        <v>23772717.075635999</v>
      </c>
      <c r="AI245" s="32">
        <v>21714434.007242899</v>
      </c>
      <c r="AJ245" s="32">
        <v>21753157.009558402</v>
      </c>
      <c r="AK245" s="32">
        <v>20454580.774361003</v>
      </c>
      <c r="AL245" s="32">
        <v>20328492.5851864</v>
      </c>
    </row>
    <row r="246" spans="1:38" ht="15" customHeight="1" outlineLevel="1" x14ac:dyDescent="0.25">
      <c r="A246" s="30" t="s">
        <v>8</v>
      </c>
      <c r="B246" s="30" t="s">
        <v>16</v>
      </c>
      <c r="C246" s="31" t="s">
        <v>7</v>
      </c>
      <c r="D246" s="31" t="s">
        <v>255</v>
      </c>
      <c r="E246" s="32" t="s">
        <v>285</v>
      </c>
      <c r="F246" s="32" t="s">
        <v>285</v>
      </c>
      <c r="G246" s="32" t="s">
        <v>285</v>
      </c>
      <c r="H246" s="32" t="s">
        <v>285</v>
      </c>
      <c r="I246" s="32" t="s">
        <v>285</v>
      </c>
      <c r="J246" s="32" t="s">
        <v>285</v>
      </c>
      <c r="K246" s="32" t="s">
        <v>285</v>
      </c>
      <c r="L246" s="32" t="s">
        <v>285</v>
      </c>
      <c r="M246" s="32" t="s">
        <v>285</v>
      </c>
      <c r="N246" s="32" t="s">
        <v>285</v>
      </c>
      <c r="O246" s="32" t="s">
        <v>285</v>
      </c>
      <c r="P246" s="32" t="s">
        <v>285</v>
      </c>
      <c r="Q246" s="32" t="s">
        <v>285</v>
      </c>
      <c r="R246" s="32" t="s">
        <v>285</v>
      </c>
      <c r="S246" s="32" t="s">
        <v>285</v>
      </c>
      <c r="T246" s="32" t="s">
        <v>285</v>
      </c>
      <c r="U246" s="32" t="s">
        <v>285</v>
      </c>
      <c r="V246" s="32" t="s">
        <v>285</v>
      </c>
      <c r="W246" s="32" t="s">
        <v>285</v>
      </c>
      <c r="X246" s="32" t="s">
        <v>285</v>
      </c>
      <c r="Y246" s="32" t="s">
        <v>285</v>
      </c>
      <c r="Z246" s="32" t="s">
        <v>285</v>
      </c>
      <c r="AA246" s="32" t="s">
        <v>285</v>
      </c>
      <c r="AB246" s="32" t="s">
        <v>285</v>
      </c>
      <c r="AC246" s="32" t="s">
        <v>285</v>
      </c>
      <c r="AD246" s="32" t="s">
        <v>285</v>
      </c>
      <c r="AE246" s="32" t="s">
        <v>285</v>
      </c>
      <c r="AF246" s="32" t="s">
        <v>285</v>
      </c>
      <c r="AG246" s="32" t="s">
        <v>285</v>
      </c>
      <c r="AH246" s="32" t="s">
        <v>285</v>
      </c>
      <c r="AI246" s="32" t="s">
        <v>285</v>
      </c>
      <c r="AJ246" s="32" t="s">
        <v>285</v>
      </c>
      <c r="AK246" s="32" t="s">
        <v>285</v>
      </c>
      <c r="AL246" s="32" t="s">
        <v>285</v>
      </c>
    </row>
    <row r="247" spans="1:38" ht="15" customHeight="1" outlineLevel="1" x14ac:dyDescent="0.25">
      <c r="A247" s="30" t="s">
        <v>8</v>
      </c>
      <c r="B247" s="30" t="s">
        <v>16</v>
      </c>
      <c r="C247" s="31" t="s">
        <v>7</v>
      </c>
      <c r="D247" s="31" t="s">
        <v>256</v>
      </c>
      <c r="E247" s="32">
        <v>19479962.051647998</v>
      </c>
      <c r="F247" s="32">
        <v>19126855.803677149</v>
      </c>
      <c r="G247" s="32">
        <v>18169104.09921116</v>
      </c>
      <c r="H247" s="32">
        <v>17531066.604156494</v>
      </c>
      <c r="I247" s="32">
        <v>16385134.013691537</v>
      </c>
      <c r="J247" s="32">
        <v>15933752.694045002</v>
      </c>
      <c r="K247" s="32">
        <v>16059371.866335003</v>
      </c>
      <c r="L247" s="32">
        <v>15885495.2498197</v>
      </c>
      <c r="M247" s="32">
        <v>20059280.452701397</v>
      </c>
      <c r="N247" s="32">
        <v>21087435.355031598</v>
      </c>
      <c r="O247" s="32">
        <v>23844016.695607599</v>
      </c>
      <c r="P247" s="32">
        <v>13298323.080138801</v>
      </c>
      <c r="Q247" s="32">
        <v>17874859.892859999</v>
      </c>
      <c r="R247" s="32">
        <v>18705082.926334996</v>
      </c>
      <c r="S247" s="32">
        <v>17714467.326947</v>
      </c>
      <c r="T247" s="32">
        <v>9369272.9816440009</v>
      </c>
      <c r="U247" s="32">
        <v>10141344.533213001</v>
      </c>
      <c r="V247" s="32">
        <v>10390807.634059999</v>
      </c>
      <c r="W247" s="32">
        <v>10386777.798307499</v>
      </c>
      <c r="X247" s="32">
        <v>10320766.6742866</v>
      </c>
      <c r="Y247" s="32">
        <v>9875214.7445159983</v>
      </c>
      <c r="Z247" s="32">
        <v>10835624.2110896</v>
      </c>
      <c r="AA247" s="32">
        <v>12963300.901912803</v>
      </c>
      <c r="AB247" s="32">
        <v>14860353.668675996</v>
      </c>
      <c r="AC247" s="32">
        <v>15277377.903484002</v>
      </c>
      <c r="AD247" s="32">
        <v>15232124.281302996</v>
      </c>
      <c r="AE247" s="32">
        <v>15019763.616776999</v>
      </c>
      <c r="AF247" s="32">
        <v>14500836.521538801</v>
      </c>
      <c r="AG247" s="32">
        <v>12251519.639700001</v>
      </c>
      <c r="AH247" s="32">
        <v>11738005.677108001</v>
      </c>
      <c r="AI247" s="32">
        <v>9735849.3187631015</v>
      </c>
      <c r="AJ247" s="32">
        <v>8388280.6947408002</v>
      </c>
      <c r="AK247" s="32">
        <v>8660176.2783384994</v>
      </c>
      <c r="AL247" s="32">
        <v>7418699.8046160005</v>
      </c>
    </row>
    <row r="248" spans="1:38" ht="15" customHeight="1" outlineLevel="1" x14ac:dyDescent="0.25">
      <c r="A248" s="30" t="s">
        <v>8</v>
      </c>
      <c r="B248" s="30" t="s">
        <v>16</v>
      </c>
      <c r="C248" s="31" t="s">
        <v>7</v>
      </c>
      <c r="D248" s="31" t="s">
        <v>257</v>
      </c>
      <c r="E248" s="32">
        <v>32790786.603152007</v>
      </c>
      <c r="F248" s="32">
        <v>27847315.780047335</v>
      </c>
      <c r="G248" s="32">
        <v>25940420.209298179</v>
      </c>
      <c r="H248" s="32">
        <v>26751965.348694555</v>
      </c>
      <c r="I248" s="32">
        <v>24358528.259168133</v>
      </c>
      <c r="J248" s="32">
        <v>20229364.610555004</v>
      </c>
      <c r="K248" s="32">
        <v>21360577.174000006</v>
      </c>
      <c r="L248" s="32">
        <v>21839294.307615101</v>
      </c>
      <c r="M248" s="32">
        <v>20126806.913029999</v>
      </c>
      <c r="N248" s="32">
        <v>18446998.422470197</v>
      </c>
      <c r="O248" s="32">
        <v>18207665.579220399</v>
      </c>
      <c r="P248" s="32">
        <v>17615648.602194</v>
      </c>
      <c r="Q248" s="32">
        <v>18080015.012267999</v>
      </c>
      <c r="R248" s="32">
        <v>17693390.065297</v>
      </c>
      <c r="S248" s="32">
        <v>18226328.033818003</v>
      </c>
      <c r="T248" s="32">
        <v>17307038.771205001</v>
      </c>
      <c r="U248" s="32">
        <v>18090357.442928001</v>
      </c>
      <c r="V248" s="32">
        <v>18434524.801552001</v>
      </c>
      <c r="W248" s="32">
        <v>18302405.904024497</v>
      </c>
      <c r="X248" s="32">
        <v>18080856.338441696</v>
      </c>
      <c r="Y248" s="32">
        <v>18558253.884844005</v>
      </c>
      <c r="Z248" s="32">
        <v>18528573.280759197</v>
      </c>
      <c r="AA248" s="32">
        <v>23302137.050244495</v>
      </c>
      <c r="AB248" s="32">
        <v>24907506.055061504</v>
      </c>
      <c r="AC248" s="32">
        <v>24383899.505669903</v>
      </c>
      <c r="AD248" s="32">
        <v>23610788.3065679</v>
      </c>
      <c r="AE248" s="32">
        <v>29681260.955950495</v>
      </c>
      <c r="AF248" s="32">
        <v>30339116.298700396</v>
      </c>
      <c r="AG248" s="32">
        <v>25932495.2454996</v>
      </c>
      <c r="AH248" s="32">
        <v>23846022.671233997</v>
      </c>
      <c r="AI248" s="32">
        <v>21367420.0920856</v>
      </c>
      <c r="AJ248" s="32">
        <v>20778494.164310396</v>
      </c>
      <c r="AK248" s="32">
        <v>20090298.2122235</v>
      </c>
      <c r="AL248" s="32">
        <v>19553275.673314802</v>
      </c>
    </row>
    <row r="249" spans="1:38" ht="15" customHeight="1" outlineLevel="1" x14ac:dyDescent="0.25">
      <c r="A249" s="30" t="s">
        <v>8</v>
      </c>
      <c r="B249" s="30" t="s">
        <v>16</v>
      </c>
      <c r="C249" s="31" t="s">
        <v>7</v>
      </c>
      <c r="D249" s="31" t="s">
        <v>258</v>
      </c>
      <c r="E249" s="32">
        <v>100111648.574448</v>
      </c>
      <c r="F249" s="32">
        <v>113110171.73869011</v>
      </c>
      <c r="G249" s="32">
        <v>111073466.84265621</v>
      </c>
      <c r="H249" s="32">
        <v>90184672.628656328</v>
      </c>
      <c r="I249" s="32">
        <v>80063691.09483014</v>
      </c>
      <c r="J249" s="32">
        <v>63262571.990669996</v>
      </c>
      <c r="K249" s="32">
        <v>64223568.721980006</v>
      </c>
      <c r="L249" s="32">
        <v>61693166.818735398</v>
      </c>
      <c r="M249" s="32">
        <v>62100093.548044406</v>
      </c>
      <c r="N249" s="32">
        <v>59697973.181267194</v>
      </c>
      <c r="O249" s="32">
        <v>63219506.6093821</v>
      </c>
      <c r="P249" s="32">
        <v>54891243.009555206</v>
      </c>
      <c r="Q249" s="32">
        <v>54447959.104625992</v>
      </c>
      <c r="R249" s="32">
        <v>52367695.073406011</v>
      </c>
      <c r="S249" s="32">
        <v>52023527.108824998</v>
      </c>
      <c r="T249" s="32">
        <v>39577881.529526986</v>
      </c>
      <c r="U249" s="32">
        <v>38664614.385622703</v>
      </c>
      <c r="V249" s="32">
        <v>63431056.191932999</v>
      </c>
      <c r="W249" s="32">
        <v>53032595.440182984</v>
      </c>
      <c r="X249" s="32">
        <v>57312117.366475798</v>
      </c>
      <c r="Y249" s="32">
        <v>62966358.250964001</v>
      </c>
      <c r="Z249" s="32">
        <v>39606013.052113906</v>
      </c>
      <c r="AA249" s="32">
        <v>40200510.871849492</v>
      </c>
      <c r="AB249" s="32">
        <v>39168381.640267998</v>
      </c>
      <c r="AC249" s="32">
        <v>40439825.665703908</v>
      </c>
      <c r="AD249" s="32">
        <v>35777839.315912597</v>
      </c>
      <c r="AE249" s="32">
        <v>35454938.228808999</v>
      </c>
      <c r="AF249" s="32">
        <v>27347887.741567798</v>
      </c>
      <c r="AG249" s="32">
        <v>239002898.76711538</v>
      </c>
      <c r="AH249" s="32">
        <v>39874298.450656012</v>
      </c>
      <c r="AI249" s="32">
        <v>45561585.269427016</v>
      </c>
      <c r="AJ249" s="32">
        <v>43140896.961228013</v>
      </c>
      <c r="AK249" s="32">
        <v>31567412.129246503</v>
      </c>
      <c r="AL249" s="32">
        <v>29705431.447311796</v>
      </c>
    </row>
    <row r="250" spans="1:38" ht="15" customHeight="1" outlineLevel="1" x14ac:dyDescent="0.25">
      <c r="A250" s="30" t="s">
        <v>8</v>
      </c>
      <c r="B250" s="30" t="s">
        <v>16</v>
      </c>
      <c r="C250" s="31" t="s">
        <v>7</v>
      </c>
      <c r="D250" s="31" t="s">
        <v>259</v>
      </c>
      <c r="E250" s="32">
        <v>312528000.8030619</v>
      </c>
      <c r="F250" s="32">
        <v>284678215.87377346</v>
      </c>
      <c r="G250" s="32">
        <v>260785719.26251814</v>
      </c>
      <c r="H250" s="32">
        <v>263071248.86038777</v>
      </c>
      <c r="I250" s="32">
        <v>239833855.1988602</v>
      </c>
      <c r="J250" s="32">
        <v>198911877.91016996</v>
      </c>
      <c r="K250" s="32">
        <v>193482912.24245495</v>
      </c>
      <c r="L250" s="32">
        <v>189923321.84434447</v>
      </c>
      <c r="M250" s="32">
        <v>181464408.54413536</v>
      </c>
      <c r="N250" s="32">
        <v>170783757.63042685</v>
      </c>
      <c r="O250" s="32">
        <v>153846300.06636542</v>
      </c>
      <c r="P250" s="32">
        <v>144307721.43066126</v>
      </c>
      <c r="Q250" s="32">
        <v>129455047.74976595</v>
      </c>
      <c r="R250" s="32">
        <v>127380879.39471501</v>
      </c>
      <c r="S250" s="32">
        <v>123845977.05220896</v>
      </c>
      <c r="T250" s="32">
        <v>130470564.17305601</v>
      </c>
      <c r="U250" s="32">
        <v>126152856.97809801</v>
      </c>
      <c r="V250" s="32">
        <v>135789829.26998201</v>
      </c>
      <c r="W250" s="32">
        <v>147141747.76477447</v>
      </c>
      <c r="X250" s="32">
        <v>136325418.49009129</v>
      </c>
      <c r="Y250" s="32">
        <v>134936199.06659997</v>
      </c>
      <c r="Z250" s="32">
        <v>139763559.80604118</v>
      </c>
      <c r="AA250" s="32">
        <v>135270012.38092777</v>
      </c>
      <c r="AB250" s="32">
        <v>123088352.34393747</v>
      </c>
      <c r="AC250" s="32">
        <v>122094159.09240243</v>
      </c>
      <c r="AD250" s="32">
        <v>98588533.844011098</v>
      </c>
      <c r="AE250" s="32">
        <v>88525957.236998498</v>
      </c>
      <c r="AF250" s="32">
        <v>86396832.226525515</v>
      </c>
      <c r="AG250" s="32">
        <v>60512384.702974811</v>
      </c>
      <c r="AH250" s="32">
        <v>78749093.570005998</v>
      </c>
      <c r="AI250" s="32">
        <v>59047795.172909476</v>
      </c>
      <c r="AJ250" s="32">
        <v>54207604.228792787</v>
      </c>
      <c r="AK250" s="32">
        <v>42538952.066204488</v>
      </c>
      <c r="AL250" s="32">
        <v>42501690.798369803</v>
      </c>
    </row>
    <row r="251" spans="1:38" ht="15" customHeight="1" outlineLevel="1" x14ac:dyDescent="0.25">
      <c r="A251" s="30" t="s">
        <v>8</v>
      </c>
      <c r="B251" s="30" t="s">
        <v>16</v>
      </c>
      <c r="C251" s="31" t="s">
        <v>7</v>
      </c>
      <c r="D251" s="31" t="s">
        <v>260</v>
      </c>
      <c r="E251" s="32">
        <v>62632397.172452003</v>
      </c>
      <c r="F251" s="32">
        <v>63544655.953935824</v>
      </c>
      <c r="G251" s="32">
        <v>60408500.975128017</v>
      </c>
      <c r="H251" s="32">
        <v>66200508.266024217</v>
      </c>
      <c r="I251" s="32">
        <v>61444531.575452015</v>
      </c>
      <c r="J251" s="32">
        <v>52679182.664335005</v>
      </c>
      <c r="K251" s="32">
        <v>50864847.934404999</v>
      </c>
      <c r="L251" s="32">
        <v>51356205.264144808</v>
      </c>
      <c r="M251" s="32">
        <v>39908626.899898604</v>
      </c>
      <c r="N251" s="32">
        <v>39977208.963426501</v>
      </c>
      <c r="O251" s="32">
        <v>46739289.999553502</v>
      </c>
      <c r="P251" s="32">
        <v>69420171.672721997</v>
      </c>
      <c r="Q251" s="32">
        <v>69314661.664935991</v>
      </c>
      <c r="R251" s="32">
        <v>63950773.58740899</v>
      </c>
      <c r="S251" s="32">
        <v>66721559.741562486</v>
      </c>
      <c r="T251" s="32">
        <v>44647870.623170003</v>
      </c>
      <c r="U251" s="32">
        <v>36820379.998319402</v>
      </c>
      <c r="V251" s="32">
        <v>37832741.567908987</v>
      </c>
      <c r="W251" s="32">
        <v>59635489.539549001</v>
      </c>
      <c r="X251" s="32">
        <v>59319558.549672693</v>
      </c>
      <c r="Y251" s="32">
        <v>50573802.602536</v>
      </c>
      <c r="Z251" s="32">
        <v>30606566.748900402</v>
      </c>
      <c r="AA251" s="32">
        <v>30209612.518236499</v>
      </c>
      <c r="AB251" s="32">
        <v>27620866.644343998</v>
      </c>
      <c r="AC251" s="32">
        <v>25956214.5480082</v>
      </c>
      <c r="AD251" s="32">
        <v>27826492.653968699</v>
      </c>
      <c r="AE251" s="32">
        <v>28758431.018744498</v>
      </c>
      <c r="AF251" s="32">
        <v>27683713.765436102</v>
      </c>
      <c r="AG251" s="32">
        <v>0</v>
      </c>
      <c r="AH251" s="32">
        <v>0</v>
      </c>
      <c r="AI251" s="32">
        <v>11136857.625751499</v>
      </c>
      <c r="AJ251" s="32">
        <v>12206376.185898004</v>
      </c>
      <c r="AK251" s="32">
        <v>10796525.897112496</v>
      </c>
      <c r="AL251" s="32">
        <v>10415917.057951199</v>
      </c>
    </row>
    <row r="252" spans="1:38" ht="15" customHeight="1" outlineLevel="1" x14ac:dyDescent="0.25">
      <c r="A252" s="30" t="s">
        <v>8</v>
      </c>
      <c r="B252" s="30" t="s">
        <v>16</v>
      </c>
      <c r="C252" s="31" t="s">
        <v>7</v>
      </c>
      <c r="D252" s="31" t="s">
        <v>261</v>
      </c>
      <c r="E252" s="32">
        <v>37032350.723053001</v>
      </c>
      <c r="F252" s="32">
        <v>33612417.167942002</v>
      </c>
      <c r="G252" s="32">
        <v>30235240.484911114</v>
      </c>
      <c r="H252" s="32">
        <v>24750600.779452853</v>
      </c>
      <c r="I252" s="32">
        <v>22819916.560650561</v>
      </c>
      <c r="J252" s="32">
        <v>19393996.385459997</v>
      </c>
      <c r="K252" s="32">
        <v>22152526.509739999</v>
      </c>
      <c r="L252" s="32">
        <v>22612618.808975998</v>
      </c>
      <c r="M252" s="32">
        <v>24780020.491947796</v>
      </c>
      <c r="N252" s="32">
        <v>22211055.476889502</v>
      </c>
      <c r="O252" s="32">
        <v>21936126.067381702</v>
      </c>
      <c r="P252" s="32">
        <v>21304876.534706403</v>
      </c>
      <c r="Q252" s="32">
        <v>17547590.099243999</v>
      </c>
      <c r="R252" s="32">
        <v>17779827.398777995</v>
      </c>
      <c r="S252" s="32">
        <v>18044896.308584005</v>
      </c>
      <c r="T252" s="32">
        <v>16611216.236894</v>
      </c>
      <c r="U252" s="32">
        <v>19623348.1083632</v>
      </c>
      <c r="V252" s="32">
        <v>18283230.600435</v>
      </c>
      <c r="W252" s="32">
        <v>18395626.8721155</v>
      </c>
      <c r="X252" s="32">
        <v>18640414.014797706</v>
      </c>
      <c r="Y252" s="32">
        <v>18940964.580932003</v>
      </c>
      <c r="Z252" s="32">
        <v>18207337.628388003</v>
      </c>
      <c r="AA252" s="32">
        <v>21036651.9909744</v>
      </c>
      <c r="AB252" s="32">
        <v>20452047.233562004</v>
      </c>
      <c r="AC252" s="32">
        <v>20602048.893453203</v>
      </c>
      <c r="AD252" s="32">
        <v>20313761.706655204</v>
      </c>
      <c r="AE252" s="32">
        <v>20310239.032104004</v>
      </c>
      <c r="AF252" s="32">
        <v>20996741.795369901</v>
      </c>
      <c r="AG252" s="32">
        <v>17726298.089314401</v>
      </c>
      <c r="AH252" s="32">
        <v>26803074.017960001</v>
      </c>
      <c r="AI252" s="32">
        <v>19529960.802412495</v>
      </c>
      <c r="AJ252" s="32">
        <v>19032818.535811599</v>
      </c>
      <c r="AK252" s="32">
        <v>17947715.027901001</v>
      </c>
      <c r="AL252" s="32">
        <v>16043579.196760997</v>
      </c>
    </row>
    <row r="253" spans="1:38" ht="15" customHeight="1" outlineLevel="1" x14ac:dyDescent="0.25">
      <c r="A253" s="30" t="s">
        <v>8</v>
      </c>
      <c r="B253" s="30" t="s">
        <v>16</v>
      </c>
      <c r="C253" s="31" t="s">
        <v>7</v>
      </c>
      <c r="D253" s="31" t="s">
        <v>262</v>
      </c>
      <c r="E253" s="32">
        <v>3255579.052106</v>
      </c>
      <c r="F253" s="32">
        <v>3270941.7578957258</v>
      </c>
      <c r="G253" s="32">
        <v>3067977.2256968766</v>
      </c>
      <c r="H253" s="32">
        <v>3391765.5244116606</v>
      </c>
      <c r="I253" s="32">
        <v>3254282.7844756152</v>
      </c>
      <c r="J253" s="32">
        <v>2861927.2272100002</v>
      </c>
      <c r="K253" s="32">
        <v>2957260.6754999999</v>
      </c>
      <c r="L253" s="32">
        <v>2965724.8588382006</v>
      </c>
      <c r="M253" s="32">
        <v>2774988.6954359999</v>
      </c>
      <c r="N253" s="32">
        <v>2833581.6219604998</v>
      </c>
      <c r="O253" s="32">
        <v>2869229.5691958</v>
      </c>
      <c r="P253" s="32">
        <v>3057579.5432799999</v>
      </c>
      <c r="Q253" s="32">
        <v>2840511.4666900001</v>
      </c>
      <c r="R253" s="32">
        <v>2997182.8878899999</v>
      </c>
      <c r="S253" s="32">
        <v>2545262.3843330001</v>
      </c>
      <c r="T253" s="32">
        <v>2497741.3674069997</v>
      </c>
      <c r="U253" s="32">
        <v>2360195.9955120999</v>
      </c>
      <c r="V253" s="32">
        <v>2493372.9242290002</v>
      </c>
      <c r="W253" s="32">
        <v>2487934.7301290007</v>
      </c>
      <c r="X253" s="32">
        <v>2516802.5486867996</v>
      </c>
      <c r="Y253" s="32">
        <v>2204542.1751199998</v>
      </c>
      <c r="Z253" s="32">
        <v>2281378.3131484999</v>
      </c>
      <c r="AA253" s="32">
        <v>2713055.7026442001</v>
      </c>
      <c r="AB253" s="32">
        <v>2989973.6956704999</v>
      </c>
      <c r="AC253" s="32">
        <v>3194358.3406203003</v>
      </c>
      <c r="AD253" s="32">
        <v>2994451.4149775002</v>
      </c>
      <c r="AE253" s="32">
        <v>3148612.91499</v>
      </c>
      <c r="AF253" s="32">
        <v>3260604.3713860004</v>
      </c>
      <c r="AG253" s="32">
        <v>2721502.3329996001</v>
      </c>
      <c r="AH253" s="32">
        <v>2917968.1615300002</v>
      </c>
      <c r="AI253" s="32">
        <v>2016567.3413494998</v>
      </c>
      <c r="AJ253" s="32">
        <v>1618204.4597839997</v>
      </c>
      <c r="AK253" s="32">
        <v>1907997.3717405</v>
      </c>
      <c r="AL253" s="32">
        <v>1700071.0231048001</v>
      </c>
    </row>
    <row r="254" spans="1:38" ht="15" customHeight="1" outlineLevel="1" x14ac:dyDescent="0.25">
      <c r="A254" s="30" t="s">
        <v>8</v>
      </c>
      <c r="B254" s="30" t="s">
        <v>16</v>
      </c>
      <c r="C254" s="31" t="s">
        <v>7</v>
      </c>
      <c r="D254" s="31" t="s">
        <v>263</v>
      </c>
      <c r="E254" s="32">
        <v>7520617.1490279995</v>
      </c>
      <c r="F254" s="32">
        <v>7388711.8446698003</v>
      </c>
      <c r="G254" s="32">
        <v>7899928.5967194345</v>
      </c>
      <c r="H254" s="32">
        <v>7664244.7018151311</v>
      </c>
      <c r="I254" s="32">
        <v>7258180.8483559769</v>
      </c>
      <c r="J254" s="32">
        <v>6074489.0885899998</v>
      </c>
      <c r="K254" s="32">
        <v>9080054.58189</v>
      </c>
      <c r="L254" s="32">
        <v>7984368.8492764011</v>
      </c>
      <c r="M254" s="32">
        <v>5900945.5854232004</v>
      </c>
      <c r="N254" s="32">
        <v>5658346.5440542996</v>
      </c>
      <c r="O254" s="32">
        <v>5491538.4371579001</v>
      </c>
      <c r="P254" s="32">
        <v>5303579.5199661991</v>
      </c>
      <c r="Q254" s="32">
        <v>5507195.1829859996</v>
      </c>
      <c r="R254" s="32">
        <v>5461131.0599770015</v>
      </c>
      <c r="S254" s="32">
        <v>5198594.0188209992</v>
      </c>
      <c r="T254" s="32">
        <v>4147118.6858180002</v>
      </c>
      <c r="U254" s="32">
        <v>4301867.4728862001</v>
      </c>
      <c r="V254" s="32">
        <v>4120301.6250600005</v>
      </c>
      <c r="W254" s="32">
        <v>3906744.7976234998</v>
      </c>
      <c r="X254" s="32">
        <v>3942203.7043450004</v>
      </c>
      <c r="Y254" s="32">
        <v>3543355.5646200003</v>
      </c>
      <c r="Z254" s="32">
        <v>4261639.7560471995</v>
      </c>
      <c r="AA254" s="32">
        <v>4960711.2897856999</v>
      </c>
      <c r="AB254" s="32">
        <v>5171177.4696230004</v>
      </c>
      <c r="AC254" s="32">
        <v>5361595.1557104997</v>
      </c>
      <c r="AD254" s="32">
        <v>5407875.8571808003</v>
      </c>
      <c r="AE254" s="32">
        <v>5479479.1989195002</v>
      </c>
      <c r="AF254" s="32">
        <v>5225749.3732711002</v>
      </c>
      <c r="AG254" s="32">
        <v>4146605.7409068001</v>
      </c>
      <c r="AH254" s="32">
        <v>3966943.9659899995</v>
      </c>
      <c r="AI254" s="32">
        <v>3351352.8403070001</v>
      </c>
      <c r="AJ254" s="32">
        <v>2964470.8456783998</v>
      </c>
      <c r="AK254" s="32">
        <v>3035485.3167634998</v>
      </c>
      <c r="AL254" s="32">
        <v>2841522.3279685997</v>
      </c>
    </row>
    <row r="255" spans="1:38" ht="15" customHeight="1" outlineLevel="1" x14ac:dyDescent="0.25">
      <c r="A255" s="30" t="s">
        <v>8</v>
      </c>
      <c r="B255" s="30" t="s">
        <v>16</v>
      </c>
      <c r="C255" s="31" t="s">
        <v>7</v>
      </c>
      <c r="D255" s="31" t="s">
        <v>264</v>
      </c>
      <c r="E255" s="32">
        <v>4341698.9454389997</v>
      </c>
      <c r="F255" s="32">
        <v>4123733.6139062215</v>
      </c>
      <c r="G255" s="32">
        <v>4197351.0692932317</v>
      </c>
      <c r="H255" s="32">
        <v>4177095.1794459438</v>
      </c>
      <c r="I255" s="32">
        <v>0</v>
      </c>
      <c r="J255" s="32">
        <v>3876385.8567399993</v>
      </c>
      <c r="K255" s="32">
        <v>4449524.020680001</v>
      </c>
      <c r="L255" s="32">
        <v>4308675.1055505006</v>
      </c>
      <c r="M255" s="32">
        <v>4122323.2485709996</v>
      </c>
      <c r="N255" s="32">
        <v>3849639.4318536003</v>
      </c>
      <c r="O255" s="32">
        <v>4270565.623074499</v>
      </c>
      <c r="P255" s="32">
        <v>3976178.5404155999</v>
      </c>
      <c r="Q255" s="32">
        <v>3555969.8521819999</v>
      </c>
      <c r="R255" s="32">
        <v>3499774.5189539995</v>
      </c>
      <c r="S255" s="32">
        <v>3713474.0639705001</v>
      </c>
      <c r="T255" s="32">
        <v>3782800.1634369995</v>
      </c>
      <c r="U255" s="32">
        <v>3664005.4908317998</v>
      </c>
      <c r="V255" s="32">
        <v>3985877.3206469994</v>
      </c>
      <c r="W255" s="32">
        <v>4004699.1018805001</v>
      </c>
      <c r="X255" s="32">
        <v>3994685.1622695001</v>
      </c>
      <c r="Y255" s="32">
        <v>4177673.2063759998</v>
      </c>
      <c r="Z255" s="32">
        <v>4442828.2136303009</v>
      </c>
      <c r="AA255" s="32">
        <v>4949552.389116101</v>
      </c>
      <c r="AB255" s="32">
        <v>5483267.2747875005</v>
      </c>
      <c r="AC255" s="32">
        <v>5538281.5947618997</v>
      </c>
      <c r="AD255" s="32">
        <v>5295028.0004423996</v>
      </c>
      <c r="AE255" s="32">
        <v>5390527.6710310001</v>
      </c>
      <c r="AF255" s="32">
        <v>5318716.5875102999</v>
      </c>
      <c r="AG255" s="32">
        <v>4584821.5982452007</v>
      </c>
      <c r="AH255" s="32">
        <v>5040311.0441339994</v>
      </c>
      <c r="AI255" s="32">
        <v>4727727.5641288999</v>
      </c>
      <c r="AJ255" s="32">
        <v>4919975.5219099997</v>
      </c>
      <c r="AK255" s="32">
        <v>4418458.4875769997</v>
      </c>
      <c r="AL255" s="32">
        <v>4421056.0378011996</v>
      </c>
    </row>
    <row r="256" spans="1:38" ht="15" customHeight="1" outlineLevel="1" x14ac:dyDescent="0.25">
      <c r="A256" s="30" t="s">
        <v>8</v>
      </c>
      <c r="B256" s="30" t="s">
        <v>16</v>
      </c>
      <c r="C256" s="31" t="s">
        <v>7</v>
      </c>
      <c r="D256" s="31" t="s">
        <v>265</v>
      </c>
      <c r="E256" s="32">
        <v>2226984.8262420003</v>
      </c>
      <c r="F256" s="32">
        <v>0</v>
      </c>
      <c r="G256" s="32">
        <v>1458614.0534065415</v>
      </c>
      <c r="H256" s="32">
        <v>1507648.5517004693</v>
      </c>
      <c r="I256" s="32">
        <v>1371854.7134383381</v>
      </c>
      <c r="J256" s="32">
        <v>1331770.3768199999</v>
      </c>
      <c r="K256" s="32">
        <v>2194991.0170499999</v>
      </c>
      <c r="L256" s="32">
        <v>2345924.9561748998</v>
      </c>
      <c r="M256" s="32">
        <v>2260380.6827483997</v>
      </c>
      <c r="N256" s="32">
        <v>2165810.4272269001</v>
      </c>
      <c r="O256" s="32">
        <v>2169281.1164086005</v>
      </c>
      <c r="P256" s="32">
        <v>2273909.8101325999</v>
      </c>
      <c r="Q256" s="32">
        <v>2107092.8145940006</v>
      </c>
      <c r="R256" s="32">
        <v>2076899.318893</v>
      </c>
      <c r="S256" s="32">
        <v>2127298.1336145001</v>
      </c>
      <c r="T256" s="32">
        <v>1890587.1013370005</v>
      </c>
      <c r="U256" s="32">
        <v>1887784.9737064</v>
      </c>
      <c r="V256" s="32">
        <v>2198149.3727429998</v>
      </c>
      <c r="W256" s="32">
        <v>2331917.9391815001</v>
      </c>
      <c r="X256" s="32">
        <v>2401231.5801403001</v>
      </c>
      <c r="Y256" s="32">
        <v>2286004.7705080002</v>
      </c>
      <c r="Z256" s="32">
        <v>2342464.0718469</v>
      </c>
      <c r="AA256" s="32">
        <v>2696723.4562584003</v>
      </c>
      <c r="AB256" s="32">
        <v>3086718.7854260001</v>
      </c>
      <c r="AC256" s="32">
        <v>3028032.8769368995</v>
      </c>
      <c r="AD256" s="32">
        <v>3253351.0477817999</v>
      </c>
      <c r="AE256" s="32">
        <v>3129685.6126800003</v>
      </c>
      <c r="AF256" s="32">
        <v>3155801.0980829</v>
      </c>
      <c r="AG256" s="32">
        <v>2765645.3018164001</v>
      </c>
      <c r="AH256" s="32">
        <v>3067520.6111639999</v>
      </c>
      <c r="AI256" s="32">
        <v>2878076.5169005999</v>
      </c>
      <c r="AJ256" s="32">
        <v>2513574.2274628002</v>
      </c>
      <c r="AK256" s="32">
        <v>2407344.7685239995</v>
      </c>
      <c r="AL256" s="32">
        <v>2338166.3247546004</v>
      </c>
    </row>
    <row r="257" spans="1:38" ht="15" customHeight="1" outlineLevel="1" x14ac:dyDescent="0.25">
      <c r="A257" s="30" t="s">
        <v>8</v>
      </c>
      <c r="B257" s="30" t="s">
        <v>16</v>
      </c>
      <c r="C257" s="31" t="s">
        <v>7</v>
      </c>
      <c r="D257" s="31" t="s">
        <v>266</v>
      </c>
      <c r="E257" s="32">
        <v>3656870.2909740005</v>
      </c>
      <c r="F257" s="32">
        <v>3350887.5782761648</v>
      </c>
      <c r="G257" s="32">
        <v>3399666.801118168</v>
      </c>
      <c r="H257" s="32">
        <v>3040877.5203357413</v>
      </c>
      <c r="I257" s="32">
        <v>2922313.0514161447</v>
      </c>
      <c r="J257" s="32">
        <v>2904041.6369500002</v>
      </c>
      <c r="K257" s="32">
        <v>2744965.0252449997</v>
      </c>
      <c r="L257" s="32">
        <v>3248159.8115121997</v>
      </c>
      <c r="M257" s="32">
        <v>3056907.4649641998</v>
      </c>
      <c r="N257" s="32">
        <v>2879051.2642508997</v>
      </c>
      <c r="O257" s="32">
        <v>3215225.9497538004</v>
      </c>
      <c r="P257" s="32">
        <v>3309004.2772076004</v>
      </c>
      <c r="Q257" s="32">
        <v>3675774.9269639999</v>
      </c>
      <c r="R257" s="32">
        <v>3543472.6062159999</v>
      </c>
      <c r="S257" s="32">
        <v>3790922.5200514998</v>
      </c>
      <c r="T257" s="32">
        <v>3734278.249725</v>
      </c>
      <c r="U257" s="32">
        <v>3630218.5687957997</v>
      </c>
      <c r="V257" s="32">
        <v>3538501.7846909994</v>
      </c>
      <c r="W257" s="32">
        <v>3829179.7663329998</v>
      </c>
      <c r="X257" s="32">
        <v>3756709.0193825997</v>
      </c>
      <c r="Y257" s="32">
        <v>3835992.3656959999</v>
      </c>
      <c r="Z257" s="32">
        <v>3953304.4352849005</v>
      </c>
      <c r="AA257" s="32">
        <v>4374479.2696206002</v>
      </c>
      <c r="AB257" s="32">
        <v>3975703.5129939993</v>
      </c>
      <c r="AC257" s="32">
        <v>4221595.7008020002</v>
      </c>
      <c r="AD257" s="32">
        <v>4296638.5609800005</v>
      </c>
      <c r="AE257" s="32">
        <v>4418757.5173070002</v>
      </c>
      <c r="AF257" s="32">
        <v>3993817.1791991005</v>
      </c>
      <c r="AG257" s="32">
        <v>2389211.2422652002</v>
      </c>
      <c r="AH257" s="32">
        <v>2876293.710303999</v>
      </c>
      <c r="AI257" s="32">
        <v>2519967.1765701002</v>
      </c>
      <c r="AJ257" s="32">
        <v>2509901.8987828</v>
      </c>
      <c r="AK257" s="32">
        <v>2504438.5961874994</v>
      </c>
      <c r="AL257" s="32">
        <v>1991562.7403179999</v>
      </c>
    </row>
    <row r="258" spans="1:38" ht="15" customHeight="1" outlineLevel="1" x14ac:dyDescent="0.25">
      <c r="A258" s="30" t="s">
        <v>8</v>
      </c>
      <c r="B258" s="30" t="s">
        <v>16</v>
      </c>
      <c r="C258" s="31" t="s">
        <v>7</v>
      </c>
      <c r="D258" s="31" t="s">
        <v>267</v>
      </c>
      <c r="E258" s="32">
        <v>4732266.267767</v>
      </c>
      <c r="F258" s="32">
        <v>5379813.293412976</v>
      </c>
      <c r="G258" s="32">
        <v>5983468.700413458</v>
      </c>
      <c r="H258" s="32">
        <v>6700284.3514652438</v>
      </c>
      <c r="I258" s="32">
        <v>6651051.1091861296</v>
      </c>
      <c r="J258" s="32">
        <v>6140037.8077149997</v>
      </c>
      <c r="K258" s="32">
        <v>7165620.2591700004</v>
      </c>
      <c r="L258" s="32">
        <v>6410035.1808141004</v>
      </c>
      <c r="M258" s="32">
        <v>6473574.8978796005</v>
      </c>
      <c r="N258" s="32">
        <v>6444822.6050355984</v>
      </c>
      <c r="O258" s="32">
        <v>6006999.0671004988</v>
      </c>
      <c r="P258" s="32">
        <v>5867426.4457099997</v>
      </c>
      <c r="Q258" s="32">
        <v>5399914.3506579995</v>
      </c>
      <c r="R258" s="32">
        <v>5285686.4114180002</v>
      </c>
      <c r="S258" s="32">
        <v>6064576.6558130011</v>
      </c>
      <c r="T258" s="32">
        <v>6215065.3149549998</v>
      </c>
      <c r="U258" s="32">
        <v>6121440.4653821001</v>
      </c>
      <c r="V258" s="32">
        <v>5996746.9336999999</v>
      </c>
      <c r="W258" s="32">
        <v>5985162.0144074988</v>
      </c>
      <c r="X258" s="32">
        <v>5938745.2080503004</v>
      </c>
      <c r="Y258" s="32">
        <v>5128631.5699039996</v>
      </c>
      <c r="Z258" s="32">
        <v>4971716.089278399</v>
      </c>
      <c r="AA258" s="32">
        <v>6105096.6459052991</v>
      </c>
      <c r="AB258" s="32">
        <v>6827707.0327500002</v>
      </c>
      <c r="AC258" s="32">
        <v>7014420.2123183003</v>
      </c>
      <c r="AD258" s="32">
        <v>7596163.1220714003</v>
      </c>
      <c r="AE258" s="32">
        <v>7635564.9202414993</v>
      </c>
      <c r="AF258" s="32">
        <v>7771950.2871544007</v>
      </c>
      <c r="AG258" s="32">
        <v>5145271.4141959995</v>
      </c>
      <c r="AH258" s="32">
        <v>7048229.2103740005</v>
      </c>
      <c r="AI258" s="32">
        <v>7087626.8963040011</v>
      </c>
      <c r="AJ258" s="32">
        <v>6414548.0469627995</v>
      </c>
      <c r="AK258" s="32">
        <v>5899927.6060880003</v>
      </c>
      <c r="AL258" s="32">
        <v>6476141.6601332016</v>
      </c>
    </row>
    <row r="259" spans="1:38" ht="15" customHeight="1" outlineLevel="1" x14ac:dyDescent="0.25">
      <c r="A259" s="30" t="s">
        <v>8</v>
      </c>
      <c r="B259" s="30" t="s">
        <v>16</v>
      </c>
      <c r="C259" s="31" t="s">
        <v>7</v>
      </c>
      <c r="D259" s="31" t="s">
        <v>268</v>
      </c>
      <c r="E259" s="32">
        <v>0</v>
      </c>
      <c r="F259" s="32">
        <v>4716046.6297070011</v>
      </c>
      <c r="G259" s="32">
        <v>5318631.3970334604</v>
      </c>
      <c r="H259" s="32">
        <v>5593812.7937059915</v>
      </c>
      <c r="I259" s="32">
        <v>5515503.1334532499</v>
      </c>
      <c r="J259" s="32">
        <v>6036514.0875600018</v>
      </c>
      <c r="K259" s="32">
        <v>5989702.6298449989</v>
      </c>
      <c r="L259" s="32">
        <v>5256961.3224613005</v>
      </c>
      <c r="M259" s="32">
        <v>4590557.2869971991</v>
      </c>
      <c r="N259" s="32">
        <v>4618117.2990771988</v>
      </c>
      <c r="O259" s="32">
        <v>4564965.8666094001</v>
      </c>
      <c r="P259" s="32">
        <v>4507741.9612450004</v>
      </c>
      <c r="Q259" s="32">
        <v>4368930.8297760002</v>
      </c>
      <c r="R259" s="32">
        <v>4140727.9086900009</v>
      </c>
      <c r="S259" s="32">
        <v>4811873.2350279996</v>
      </c>
      <c r="T259" s="32">
        <v>4564650.7538639996</v>
      </c>
      <c r="U259" s="32">
        <v>4812805.2827360006</v>
      </c>
      <c r="V259" s="32">
        <v>4919247.378849999</v>
      </c>
      <c r="W259" s="32">
        <v>4850901.3482995005</v>
      </c>
      <c r="X259" s="32">
        <v>4992355.7671969999</v>
      </c>
      <c r="Y259" s="32">
        <v>4542436.5152399996</v>
      </c>
      <c r="Z259" s="32">
        <v>4484400.0887029003</v>
      </c>
      <c r="AA259" s="32">
        <v>5602246.5220659003</v>
      </c>
      <c r="AB259" s="32">
        <v>6101748.6578170005</v>
      </c>
      <c r="AC259" s="32">
        <v>6074169.3404485006</v>
      </c>
      <c r="AD259" s="32">
        <v>6291350.9028560929</v>
      </c>
      <c r="AE259" s="32">
        <v>6405183.4371600002</v>
      </c>
      <c r="AF259" s="32">
        <v>6580767.0055823</v>
      </c>
      <c r="AG259" s="32">
        <v>5642633.2814643998</v>
      </c>
      <c r="AH259" s="32">
        <v>4906960.9247420002</v>
      </c>
      <c r="AI259" s="32">
        <v>4508165.1662490005</v>
      </c>
      <c r="AJ259" s="32">
        <v>4742503.2625332009</v>
      </c>
      <c r="AK259" s="32">
        <v>5403959.9325719979</v>
      </c>
      <c r="AL259" s="32">
        <v>5530916.5544728003</v>
      </c>
    </row>
    <row r="260" spans="1:38" ht="15" customHeight="1" outlineLevel="1" x14ac:dyDescent="0.25">
      <c r="A260" s="30" t="s">
        <v>8</v>
      </c>
      <c r="B260" s="30" t="s">
        <v>16</v>
      </c>
      <c r="C260" s="31" t="s">
        <v>7</v>
      </c>
      <c r="D260" s="31" t="s">
        <v>269</v>
      </c>
      <c r="E260" s="32">
        <v>10620447.566273998</v>
      </c>
      <c r="F260" s="32">
        <v>0</v>
      </c>
      <c r="G260" s="32">
        <v>0</v>
      </c>
      <c r="H260" s="32">
        <v>0</v>
      </c>
      <c r="I260" s="32">
        <v>0</v>
      </c>
      <c r="J260" s="32">
        <v>0</v>
      </c>
      <c r="K260" s="32">
        <v>6494725.2166400012</v>
      </c>
      <c r="L260" s="32">
        <v>5870326.4872984998</v>
      </c>
      <c r="M260" s="32">
        <v>5783392.1116696</v>
      </c>
      <c r="N260" s="32">
        <v>5700805.747734</v>
      </c>
      <c r="O260" s="32">
        <v>6282134.8982287003</v>
      </c>
      <c r="P260" s="32">
        <v>6486208.3107453994</v>
      </c>
      <c r="Q260" s="32">
        <v>6969028.9808239993</v>
      </c>
      <c r="R260" s="32">
        <v>7166461.114151</v>
      </c>
      <c r="S260" s="32">
        <v>7254468.3870169995</v>
      </c>
      <c r="T260" s="32">
        <v>7340708.0670830011</v>
      </c>
      <c r="U260" s="32">
        <v>7330733.4119856004</v>
      </c>
      <c r="V260" s="32">
        <v>7319154.826386</v>
      </c>
      <c r="W260" s="32">
        <v>7347378.0363634992</v>
      </c>
      <c r="X260" s="32">
        <v>7271279.9755001999</v>
      </c>
      <c r="Y260" s="32">
        <v>7684978.4721719995</v>
      </c>
      <c r="Z260" s="32">
        <v>7926293.7284373008</v>
      </c>
      <c r="AA260" s="32">
        <v>8730991.7913298011</v>
      </c>
      <c r="AB260" s="32">
        <v>9537315.3463894986</v>
      </c>
      <c r="AC260" s="32">
        <v>9341615.3286508005</v>
      </c>
      <c r="AD260" s="32">
        <v>9209288.8861680999</v>
      </c>
      <c r="AE260" s="32">
        <v>9035297.8361520004</v>
      </c>
      <c r="AF260" s="32">
        <v>8993535.0530188996</v>
      </c>
      <c r="AG260" s="32">
        <v>7879850.1673084013</v>
      </c>
      <c r="AH260" s="32">
        <v>8187525.7462879997</v>
      </c>
      <c r="AI260" s="32">
        <v>7323280.2364321994</v>
      </c>
      <c r="AJ260" s="32">
        <v>6851797.4949863991</v>
      </c>
      <c r="AK260" s="32">
        <v>6670844.7691545002</v>
      </c>
      <c r="AL260" s="32">
        <v>6259534.9511271995</v>
      </c>
    </row>
    <row r="261" spans="1:38" ht="15" customHeight="1" outlineLevel="1" x14ac:dyDescent="0.25">
      <c r="A261" s="30" t="s">
        <v>8</v>
      </c>
      <c r="B261" s="30" t="s">
        <v>16</v>
      </c>
      <c r="C261" s="31" t="s">
        <v>7</v>
      </c>
      <c r="D261" s="31" t="s">
        <v>270</v>
      </c>
      <c r="E261" s="32">
        <v>0</v>
      </c>
      <c r="F261" s="32">
        <v>11192866.600830244</v>
      </c>
      <c r="G261" s="32">
        <v>11721013.344734166</v>
      </c>
      <c r="H261" s="32">
        <v>11814466.419275222</v>
      </c>
      <c r="I261" s="32">
        <v>9875705.8560092598</v>
      </c>
      <c r="J261" s="32">
        <v>10139590.098224999</v>
      </c>
      <c r="K261" s="32">
        <v>11815461.38009</v>
      </c>
      <c r="L261" s="32">
        <v>10318725.1658388</v>
      </c>
      <c r="M261" s="32">
        <v>9590644.4693924002</v>
      </c>
      <c r="N261" s="32">
        <v>9843104.9213020019</v>
      </c>
      <c r="O261" s="32">
        <v>9968909.2517339997</v>
      </c>
      <c r="P261" s="32">
        <v>10154907.7213406</v>
      </c>
      <c r="Q261" s="32">
        <v>10431453.401023999</v>
      </c>
      <c r="R261" s="32">
        <v>10041597.950423002</v>
      </c>
      <c r="S261" s="32">
        <v>11485545.274749499</v>
      </c>
      <c r="T261" s="32">
        <v>11708207.978523999</v>
      </c>
      <c r="U261" s="32">
        <v>10610253.680716703</v>
      </c>
      <c r="V261" s="32">
        <v>11029006.609515</v>
      </c>
      <c r="W261" s="32">
        <v>10936418.268128499</v>
      </c>
      <c r="X261" s="32">
        <v>12636255.423554601</v>
      </c>
      <c r="Y261" s="32">
        <v>12308067.990879999</v>
      </c>
      <c r="Z261" s="32">
        <v>11635076.879840001</v>
      </c>
      <c r="AA261" s="32">
        <v>13030731.284465369</v>
      </c>
      <c r="AB261" s="32">
        <v>13371778.437960494</v>
      </c>
      <c r="AC261" s="32">
        <v>13575547.975246988</v>
      </c>
      <c r="AD261" s="32">
        <v>13553669.206311963</v>
      </c>
      <c r="AE261" s="32">
        <v>14064010.223440498</v>
      </c>
      <c r="AF261" s="32">
        <v>14572728.667409899</v>
      </c>
      <c r="AG261" s="32">
        <v>14364681.011179598</v>
      </c>
      <c r="AH261" s="32">
        <v>11592842.195892001</v>
      </c>
      <c r="AI261" s="32">
        <v>7888831.8503794</v>
      </c>
      <c r="AJ261" s="32">
        <v>8257275.0955155995</v>
      </c>
      <c r="AK261" s="32">
        <v>8055386.6962975003</v>
      </c>
      <c r="AL261" s="32">
        <v>7364249.258498</v>
      </c>
    </row>
    <row r="262" spans="1:38" ht="15" customHeight="1" outlineLevel="1" x14ac:dyDescent="0.25">
      <c r="A262" s="30" t="s">
        <v>8</v>
      </c>
      <c r="B262" s="30" t="s">
        <v>16</v>
      </c>
      <c r="C262" s="31" t="s">
        <v>7</v>
      </c>
      <c r="D262" s="31" t="s">
        <v>271</v>
      </c>
      <c r="E262" s="32">
        <v>3976039.0392190004</v>
      </c>
      <c r="F262" s="32">
        <v>4091345.1982554304</v>
      </c>
      <c r="G262" s="32">
        <v>4003811.5118752634</v>
      </c>
      <c r="H262" s="32">
        <v>4010096.9776007822</v>
      </c>
      <c r="I262" s="32">
        <v>2987468.6913061058</v>
      </c>
      <c r="J262" s="32">
        <v>2727428.0314250002</v>
      </c>
      <c r="K262" s="32">
        <v>3022050.4363600002</v>
      </c>
      <c r="L262" s="32">
        <v>3118844.9822749007</v>
      </c>
      <c r="M262" s="32">
        <v>3021820.5200565998</v>
      </c>
      <c r="N262" s="32">
        <v>2739878.0057055</v>
      </c>
      <c r="O262" s="32">
        <v>2983056.4404517999</v>
      </c>
      <c r="P262" s="32">
        <v>3471814.0607715994</v>
      </c>
      <c r="Q262" s="32">
        <v>3223548.4487079997</v>
      </c>
      <c r="R262" s="32">
        <v>3324125.6301539997</v>
      </c>
      <c r="S262" s="32">
        <v>3273143.6185345002</v>
      </c>
      <c r="T262" s="32">
        <v>3124130.7095879992</v>
      </c>
      <c r="U262" s="32">
        <v>3222793.1064980002</v>
      </c>
      <c r="V262" s="32">
        <v>3112146.1476509999</v>
      </c>
      <c r="W262" s="32">
        <v>3343479.1861674995</v>
      </c>
      <c r="X262" s="32">
        <v>3448407.6518142996</v>
      </c>
      <c r="Y262" s="32">
        <v>3104444.4083000002</v>
      </c>
      <c r="Z262" s="32">
        <v>3129441.4325362998</v>
      </c>
      <c r="AA262" s="32">
        <v>3606903.0015415</v>
      </c>
      <c r="AB262" s="32">
        <v>4192521.7992315004</v>
      </c>
      <c r="AC262" s="32">
        <v>4082194.7422144995</v>
      </c>
      <c r="AD262" s="32">
        <v>4130844.7223348003</v>
      </c>
      <c r="AE262" s="32">
        <v>4462397.8785870001</v>
      </c>
      <c r="AF262" s="32">
        <v>4342631.3929647999</v>
      </c>
      <c r="AG262" s="32">
        <v>3666599.6997307995</v>
      </c>
      <c r="AH262" s="32">
        <v>3960979.7552180002</v>
      </c>
      <c r="AI262" s="32">
        <v>3241599.3321492001</v>
      </c>
      <c r="AJ262" s="32">
        <v>3244879.2930955999</v>
      </c>
      <c r="AK262" s="32">
        <v>3833348.095704</v>
      </c>
      <c r="AL262" s="32">
        <v>3154509.8990984</v>
      </c>
    </row>
    <row r="263" spans="1:38" ht="15" customHeight="1" outlineLevel="1" x14ac:dyDescent="0.25">
      <c r="A263" s="30" t="s">
        <v>8</v>
      </c>
      <c r="B263" s="30" t="s">
        <v>16</v>
      </c>
      <c r="C263" s="31" t="s">
        <v>7</v>
      </c>
      <c r="D263" s="31" t="s">
        <v>272</v>
      </c>
      <c r="E263" s="32">
        <v>31923602.165606003</v>
      </c>
      <c r="F263" s="32">
        <v>27886261.048928078</v>
      </c>
      <c r="G263" s="32">
        <v>27787707.837001503</v>
      </c>
      <c r="H263" s="32">
        <v>27415252.886505432</v>
      </c>
      <c r="I263" s="32">
        <v>26116640.311009236</v>
      </c>
      <c r="J263" s="32">
        <v>25096218.029409997</v>
      </c>
      <c r="K263" s="32">
        <v>25238050.350654997</v>
      </c>
      <c r="L263" s="32">
        <v>24646287.056555703</v>
      </c>
      <c r="M263" s="32">
        <v>23707193.662015203</v>
      </c>
      <c r="N263" s="32">
        <v>22957628.246410202</v>
      </c>
      <c r="O263" s="32">
        <v>24809447.047747202</v>
      </c>
      <c r="P263" s="32">
        <v>24312354.882856399</v>
      </c>
      <c r="Q263" s="32">
        <v>21045894.119725995</v>
      </c>
      <c r="R263" s="32">
        <v>18053121.565332998</v>
      </c>
      <c r="S263" s="32">
        <v>18397436.229923997</v>
      </c>
      <c r="T263" s="32">
        <v>16628594.942934003</v>
      </c>
      <c r="U263" s="32">
        <v>15293488.593395699</v>
      </c>
      <c r="V263" s="32">
        <v>14220903.199350001</v>
      </c>
      <c r="W263" s="32">
        <v>12608695.442515992</v>
      </c>
      <c r="X263" s="32">
        <v>12596773.574417699</v>
      </c>
      <c r="Y263" s="32">
        <v>12213569.720132001</v>
      </c>
      <c r="Z263" s="32">
        <v>12045675.011401802</v>
      </c>
      <c r="AA263" s="32">
        <v>14552297.992515001</v>
      </c>
      <c r="AB263" s="32">
        <v>15051209.817133</v>
      </c>
      <c r="AC263" s="32">
        <v>14279449.997720901</v>
      </c>
      <c r="AD263" s="32">
        <v>13632838.628136899</v>
      </c>
      <c r="AE263" s="32">
        <v>13573455.9304605</v>
      </c>
      <c r="AF263" s="32">
        <v>12971331.348754901</v>
      </c>
      <c r="AG263" s="32">
        <v>10744146.472872</v>
      </c>
      <c r="AH263" s="32">
        <v>11112806.119812001</v>
      </c>
      <c r="AI263" s="32">
        <v>8048999.9256247003</v>
      </c>
      <c r="AJ263" s="32">
        <v>7717758.8151296005</v>
      </c>
      <c r="AK263" s="32">
        <v>7741814.8678440005</v>
      </c>
      <c r="AL263" s="32">
        <v>8176951.2140244003</v>
      </c>
    </row>
    <row r="264" spans="1:38" ht="15" customHeight="1" outlineLevel="1" x14ac:dyDescent="0.25">
      <c r="A264" s="30" t="s">
        <v>8</v>
      </c>
      <c r="B264" s="30" t="s">
        <v>16</v>
      </c>
      <c r="C264" s="31" t="s">
        <v>7</v>
      </c>
      <c r="D264" s="31" t="s">
        <v>273</v>
      </c>
      <c r="E264" s="32">
        <v>0</v>
      </c>
      <c r="F264" s="32">
        <v>0</v>
      </c>
      <c r="G264" s="32">
        <v>0</v>
      </c>
      <c r="H264" s="32">
        <v>0</v>
      </c>
      <c r="I264" s="32">
        <v>0</v>
      </c>
      <c r="J264" s="32">
        <v>3622712.4918349995</v>
      </c>
      <c r="K264" s="32">
        <v>3613330.6275249994</v>
      </c>
      <c r="L264" s="32">
        <v>3703304.7457667002</v>
      </c>
      <c r="M264" s="32">
        <v>3041008.7207430005</v>
      </c>
      <c r="N264" s="32">
        <v>3121612.4527196996</v>
      </c>
      <c r="O264" s="32">
        <v>3130105.3344719005</v>
      </c>
      <c r="P264" s="32">
        <v>3243003.0763749997</v>
      </c>
      <c r="Q264" s="32">
        <v>3288413.7595180003</v>
      </c>
      <c r="R264" s="32">
        <v>3236321.5167769995</v>
      </c>
      <c r="S264" s="32">
        <v>0</v>
      </c>
      <c r="T264" s="32">
        <v>3264894.6818439998</v>
      </c>
      <c r="U264" s="32">
        <v>3598238.9685394</v>
      </c>
      <c r="V264" s="32">
        <v>3319502.1018650001</v>
      </c>
      <c r="W264" s="32">
        <v>4050669.5447785002</v>
      </c>
      <c r="X264" s="32">
        <v>3269246.9518166003</v>
      </c>
      <c r="Y264" s="32">
        <v>3523174.0507280007</v>
      </c>
      <c r="Z264" s="32">
        <v>3552663.6230547004</v>
      </c>
      <c r="AA264" s="32">
        <v>3805058.6076130001</v>
      </c>
      <c r="AB264" s="32">
        <v>3998010.4993844996</v>
      </c>
      <c r="AC264" s="32">
        <v>3976543.3603245998</v>
      </c>
      <c r="AD264" s="32">
        <v>2311999.7748400001</v>
      </c>
      <c r="AE264" s="32">
        <v>3564456.3683225</v>
      </c>
      <c r="AF264" s="32">
        <v>5073178.0883100005</v>
      </c>
      <c r="AG264" s="32">
        <v>0</v>
      </c>
      <c r="AH264" s="32">
        <v>0</v>
      </c>
      <c r="AI264" s="32">
        <v>3108755.31</v>
      </c>
      <c r="AJ264" s="32">
        <v>0</v>
      </c>
      <c r="AK264" s="32">
        <v>0</v>
      </c>
      <c r="AL264" s="32">
        <v>0</v>
      </c>
    </row>
    <row r="265" spans="1:38" ht="15" customHeight="1" outlineLevel="1" x14ac:dyDescent="0.25">
      <c r="A265" s="30" t="s">
        <v>8</v>
      </c>
      <c r="B265" s="30" t="s">
        <v>16</v>
      </c>
      <c r="C265" s="31" t="s">
        <v>7</v>
      </c>
      <c r="D265" s="31" t="s">
        <v>274</v>
      </c>
      <c r="E265" s="32">
        <v>20311372.714611001</v>
      </c>
      <c r="F265" s="32">
        <v>20387739.382562645</v>
      </c>
      <c r="G265" s="32">
        <v>20400149.229959887</v>
      </c>
      <c r="H265" s="32">
        <v>20357573.822300635</v>
      </c>
      <c r="I265" s="32">
        <v>0</v>
      </c>
      <c r="J265" s="32">
        <v>15119919.766355</v>
      </c>
      <c r="K265" s="32">
        <v>15272828.051315</v>
      </c>
      <c r="L265" s="32">
        <v>15965196.222500699</v>
      </c>
      <c r="M265" s="32">
        <v>15869016.234616399</v>
      </c>
      <c r="N265" s="32">
        <v>0</v>
      </c>
      <c r="O265" s="32">
        <v>0</v>
      </c>
      <c r="P265" s="32">
        <v>0</v>
      </c>
      <c r="Q265" s="32">
        <v>0</v>
      </c>
      <c r="R265" s="32">
        <v>0</v>
      </c>
      <c r="S265" s="32">
        <v>0</v>
      </c>
      <c r="T265" s="32">
        <v>0</v>
      </c>
      <c r="U265" s="32">
        <v>0</v>
      </c>
      <c r="V265" s="32">
        <v>0</v>
      </c>
      <c r="W265" s="32">
        <v>0</v>
      </c>
      <c r="X265" s="32">
        <v>0</v>
      </c>
      <c r="Y265" s="32">
        <v>0</v>
      </c>
      <c r="Z265" s="32">
        <v>0</v>
      </c>
      <c r="AA265" s="32">
        <v>0</v>
      </c>
      <c r="AB265" s="32">
        <v>0</v>
      </c>
      <c r="AC265" s="32">
        <v>0</v>
      </c>
      <c r="AD265" s="32">
        <v>0</v>
      </c>
      <c r="AE265" s="32">
        <v>0</v>
      </c>
      <c r="AF265" s="32">
        <v>4269997.4528294001</v>
      </c>
      <c r="AG265" s="32">
        <v>3896089.6598956003</v>
      </c>
      <c r="AH265" s="32">
        <v>3572352.8898939993</v>
      </c>
      <c r="AI265" s="32">
        <v>0</v>
      </c>
      <c r="AJ265" s="32">
        <v>0</v>
      </c>
      <c r="AK265" s="32">
        <v>0</v>
      </c>
      <c r="AL265" s="32">
        <v>0</v>
      </c>
    </row>
    <row r="266" spans="1:38" ht="15" customHeight="1" outlineLevel="1" x14ac:dyDescent="0.25">
      <c r="A266" s="30" t="s">
        <v>8</v>
      </c>
      <c r="B266" s="30" t="s">
        <v>16</v>
      </c>
      <c r="C266" s="31" t="s">
        <v>7</v>
      </c>
      <c r="D266" s="31" t="s">
        <v>275</v>
      </c>
      <c r="E266" s="32">
        <v>1936014.5361919999</v>
      </c>
      <c r="F266" s="32">
        <v>1956953.7473973387</v>
      </c>
      <c r="G266" s="32">
        <v>2161708.4420422702</v>
      </c>
      <c r="H266" s="32">
        <v>2111034.965447613</v>
      </c>
      <c r="I266" s="32">
        <v>1955317.2611573571</v>
      </c>
      <c r="J266" s="32">
        <v>1959489.56984</v>
      </c>
      <c r="K266" s="32">
        <v>2078000.4937249999</v>
      </c>
      <c r="L266" s="32">
        <v>2118061.0834256001</v>
      </c>
      <c r="M266" s="32">
        <v>1807251.7170240004</v>
      </c>
      <c r="N266" s="32">
        <v>1793426.6210286999</v>
      </c>
      <c r="O266" s="32">
        <v>1464428.9501952</v>
      </c>
      <c r="P266" s="32">
        <v>1475764.5508748</v>
      </c>
      <c r="Q266" s="32">
        <v>1339231.1631120001</v>
      </c>
      <c r="R266" s="32">
        <v>1326581.3870720002</v>
      </c>
      <c r="S266" s="32">
        <v>1361802.6049279999</v>
      </c>
      <c r="T266" s="32">
        <v>1495551.6307039999</v>
      </c>
      <c r="U266" s="32">
        <v>1314401.0238710002</v>
      </c>
      <c r="V266" s="32">
        <v>1430577.8376430001</v>
      </c>
      <c r="W266" s="32">
        <v>1424533.3005915</v>
      </c>
      <c r="X266" s="32">
        <v>1469488.9174511996</v>
      </c>
      <c r="Y266" s="32">
        <v>1248966.3900159998</v>
      </c>
      <c r="Z266" s="32">
        <v>1174409.7951509</v>
      </c>
      <c r="AA266" s="32">
        <v>1472710.372212</v>
      </c>
      <c r="AB266" s="32">
        <v>2268804.1135209999</v>
      </c>
      <c r="AC266" s="32">
        <v>2681370.1870525004</v>
      </c>
      <c r="AD266" s="32">
        <v>2599094.3237059</v>
      </c>
      <c r="AE266" s="32">
        <v>2699799.2262730002</v>
      </c>
      <c r="AF266" s="32">
        <v>2723599.7559302002</v>
      </c>
      <c r="AG266" s="32">
        <v>2170734.4381400002</v>
      </c>
      <c r="AH266" s="32">
        <v>1885718.6385240001</v>
      </c>
      <c r="AI266" s="32">
        <v>1841211.7916720998</v>
      </c>
      <c r="AJ266" s="32">
        <v>1753658.7668832</v>
      </c>
      <c r="AK266" s="32">
        <v>1780045.3198255002</v>
      </c>
      <c r="AL266" s="32">
        <v>1738299.8188604</v>
      </c>
    </row>
    <row r="267" spans="1:38" ht="15" customHeight="1" outlineLevel="1" x14ac:dyDescent="0.25">
      <c r="A267" s="30" t="s">
        <v>8</v>
      </c>
      <c r="B267" s="30" t="s">
        <v>16</v>
      </c>
      <c r="C267" s="31" t="s">
        <v>7</v>
      </c>
      <c r="D267" s="31" t="s">
        <v>276</v>
      </c>
      <c r="E267" s="32">
        <v>1148412.851978</v>
      </c>
      <c r="F267" s="32">
        <v>1411894.1867320444</v>
      </c>
      <c r="G267" s="32">
        <v>1223820.5385763715</v>
      </c>
      <c r="H267" s="32">
        <v>1285999.2160353616</v>
      </c>
      <c r="I267" s="32">
        <v>1209711.147600974</v>
      </c>
      <c r="J267" s="32">
        <v>1181553.9925250001</v>
      </c>
      <c r="K267" s="32">
        <v>901994.2705699997</v>
      </c>
      <c r="L267" s="32">
        <v>979276.92863870005</v>
      </c>
      <c r="M267" s="32">
        <v>933239.86974460003</v>
      </c>
      <c r="N267" s="32">
        <v>991074.82083340012</v>
      </c>
      <c r="O267" s="32">
        <v>979111.247646</v>
      </c>
      <c r="P267" s="32">
        <v>0</v>
      </c>
      <c r="Q267" s="32">
        <v>0</v>
      </c>
      <c r="R267" s="32">
        <v>0</v>
      </c>
      <c r="S267" s="32">
        <v>0</v>
      </c>
      <c r="T267" s="32">
        <v>0</v>
      </c>
      <c r="U267" s="32">
        <v>0</v>
      </c>
      <c r="V267" s="32">
        <v>0</v>
      </c>
      <c r="W267" s="32">
        <v>0</v>
      </c>
      <c r="X267" s="32">
        <v>0</v>
      </c>
      <c r="Y267" s="32">
        <v>0</v>
      </c>
      <c r="Z267" s="32">
        <v>0</v>
      </c>
      <c r="AA267" s="32">
        <v>3022682.4828468999</v>
      </c>
      <c r="AB267" s="32">
        <v>3243367.5496164998</v>
      </c>
      <c r="AC267" s="32">
        <v>3261379.1673745001</v>
      </c>
      <c r="AD267" s="32">
        <v>3256902.2370467</v>
      </c>
      <c r="AE267" s="32">
        <v>3247721.4787335005</v>
      </c>
      <c r="AF267" s="32">
        <v>3236021.0740935998</v>
      </c>
      <c r="AG267" s="32">
        <v>3783179.3530548001</v>
      </c>
      <c r="AH267" s="32">
        <v>0</v>
      </c>
      <c r="AI267" s="32">
        <v>0</v>
      </c>
      <c r="AJ267" s="32">
        <v>0</v>
      </c>
      <c r="AK267" s="32">
        <v>801810.93171899999</v>
      </c>
      <c r="AL267" s="32">
        <v>775319.0738878001</v>
      </c>
    </row>
    <row r="268" spans="1:38" ht="15" customHeight="1" outlineLevel="1" x14ac:dyDescent="0.25">
      <c r="A268" s="30" t="s">
        <v>8</v>
      </c>
      <c r="B268" s="30" t="s">
        <v>16</v>
      </c>
      <c r="C268" s="31" t="s">
        <v>7</v>
      </c>
      <c r="D268" s="31" t="s">
        <v>277</v>
      </c>
      <c r="E268" s="32">
        <v>4142259.7522589997</v>
      </c>
      <c r="F268" s="32">
        <v>0</v>
      </c>
      <c r="G268" s="32">
        <v>4144741.475276459</v>
      </c>
      <c r="H268" s="32">
        <v>4472723.7848621681</v>
      </c>
      <c r="I268" s="32">
        <v>4323278.774913298</v>
      </c>
      <c r="J268" s="32">
        <v>4605961.0862149997</v>
      </c>
      <c r="K268" s="32">
        <v>4563943.8708100002</v>
      </c>
      <c r="L268" s="32">
        <v>4695985.4838055</v>
      </c>
      <c r="M268" s="32">
        <v>4333960.3619197998</v>
      </c>
      <c r="N268" s="32">
        <v>4340422.8774285</v>
      </c>
      <c r="O268" s="32">
        <v>4349467.1960333996</v>
      </c>
      <c r="P268" s="32">
        <v>4221191.2606448</v>
      </c>
      <c r="Q268" s="32">
        <v>4126948.9279819997</v>
      </c>
      <c r="R268" s="32">
        <v>4023687.8060750002</v>
      </c>
      <c r="S268" s="32">
        <v>4080311.8773795003</v>
      </c>
      <c r="T268" s="32">
        <v>4061188.3610819997</v>
      </c>
      <c r="U268" s="32">
        <v>2117928.5469232998</v>
      </c>
      <c r="V268" s="32">
        <v>2145138.5386920003</v>
      </c>
      <c r="W268" s="32">
        <v>2199763.0945769995</v>
      </c>
      <c r="X268" s="32">
        <v>2287192.9466955997</v>
      </c>
      <c r="Y268" s="32">
        <v>2083625.3546279999</v>
      </c>
      <c r="Z268" s="32">
        <v>4178924.9862065995</v>
      </c>
      <c r="AA268" s="32">
        <v>5069166.6799844</v>
      </c>
      <c r="AB268" s="32">
        <v>5253445.0012924997</v>
      </c>
      <c r="AC268" s="32">
        <v>5305837.7380142007</v>
      </c>
      <c r="AD268" s="32">
        <v>5419291.8667492997</v>
      </c>
      <c r="AE268" s="32">
        <v>3170566.2307944996</v>
      </c>
      <c r="AF268" s="32">
        <v>3102130.7495673993</v>
      </c>
      <c r="AG268" s="32">
        <v>4631626.8398804003</v>
      </c>
      <c r="AH268" s="32">
        <v>4538367.8757419996</v>
      </c>
      <c r="AI268" s="32">
        <v>2216614.8022883004</v>
      </c>
      <c r="AJ268" s="32">
        <v>1983453.5319176002</v>
      </c>
      <c r="AK268" s="32">
        <v>1810079.5069515</v>
      </c>
      <c r="AL268" s="32">
        <v>2943086.3811708</v>
      </c>
    </row>
    <row r="269" spans="1:38" ht="15" customHeight="1" outlineLevel="1" x14ac:dyDescent="0.25">
      <c r="A269" s="30" t="s">
        <v>8</v>
      </c>
      <c r="B269" s="30" t="s">
        <v>16</v>
      </c>
      <c r="C269" s="31" t="s">
        <v>7</v>
      </c>
      <c r="D269" s="31" t="s">
        <v>278</v>
      </c>
      <c r="E269" s="32">
        <v>4504920.1480209995</v>
      </c>
      <c r="F269" s="32">
        <v>4462841.0012086341</v>
      </c>
      <c r="G269" s="32">
        <v>4431426.4785195859</v>
      </c>
      <c r="H269" s="32">
        <v>4360081.5758708632</v>
      </c>
      <c r="I269" s="32">
        <v>4154281.957294994</v>
      </c>
      <c r="J269" s="32">
        <v>4858016.6406749999</v>
      </c>
      <c r="K269" s="32">
        <v>5083539.7495849999</v>
      </c>
      <c r="L269" s="32">
        <v>4379519.0088382009</v>
      </c>
      <c r="M269" s="32">
        <v>4143359.4124638001</v>
      </c>
      <c r="N269" s="32">
        <v>3946985.9386714995</v>
      </c>
      <c r="O269" s="32">
        <v>3396233.3103430001</v>
      </c>
      <c r="P269" s="32">
        <v>3314335.0568116</v>
      </c>
      <c r="Q269" s="32">
        <v>3276964.6639060001</v>
      </c>
      <c r="R269" s="32">
        <v>3148203.5658450001</v>
      </c>
      <c r="S269" s="32">
        <v>2849900.6305359993</v>
      </c>
      <c r="T269" s="32">
        <v>2729199.7657380002</v>
      </c>
      <c r="U269" s="32">
        <v>2463180.0070094005</v>
      </c>
      <c r="V269" s="32">
        <v>2557866.6104779993</v>
      </c>
      <c r="W269" s="32">
        <v>2584132.4921380002</v>
      </c>
      <c r="X269" s="32">
        <v>2589704.7118794001</v>
      </c>
      <c r="Y269" s="32">
        <v>2293897.0246879999</v>
      </c>
      <c r="Z269" s="32">
        <v>2296193.1431287006</v>
      </c>
      <c r="AA269" s="32">
        <v>2678398.0167366997</v>
      </c>
      <c r="AB269" s="32">
        <v>2710363.9426904996</v>
      </c>
      <c r="AC269" s="32">
        <v>4426184.1050674003</v>
      </c>
      <c r="AD269" s="32">
        <v>4315379.0770943007</v>
      </c>
      <c r="AE269" s="32">
        <v>4033523.2817155002</v>
      </c>
      <c r="AF269" s="32">
        <v>3692178.6275688</v>
      </c>
      <c r="AG269" s="32">
        <v>2212463.8562176004</v>
      </c>
      <c r="AH269" s="32">
        <v>2140061.4763719998</v>
      </c>
      <c r="AI269" s="32">
        <v>1608742.8856442999</v>
      </c>
      <c r="AJ269" s="32">
        <v>1507696.4795884001</v>
      </c>
      <c r="AK269" s="32">
        <v>1433712.1295410001</v>
      </c>
      <c r="AL269" s="32">
        <v>0</v>
      </c>
    </row>
    <row r="270" spans="1:38" ht="15" customHeight="1" outlineLevel="1" x14ac:dyDescent="0.25">
      <c r="A270" s="30" t="s">
        <v>8</v>
      </c>
      <c r="B270" s="30" t="s">
        <v>16</v>
      </c>
      <c r="C270" s="31" t="s">
        <v>7</v>
      </c>
      <c r="D270" s="31" t="s">
        <v>279</v>
      </c>
      <c r="E270" s="32">
        <v>1573761.0109699999</v>
      </c>
      <c r="F270" s="32">
        <v>0</v>
      </c>
      <c r="G270" s="32">
        <v>0</v>
      </c>
      <c r="H270" s="32">
        <v>0</v>
      </c>
      <c r="I270" s="32">
        <v>0</v>
      </c>
      <c r="J270" s="32">
        <v>0</v>
      </c>
      <c r="K270" s="32">
        <v>0</v>
      </c>
      <c r="L270" s="32">
        <v>0</v>
      </c>
      <c r="M270" s="32">
        <v>0</v>
      </c>
      <c r="N270" s="32">
        <v>4361826.8738965001</v>
      </c>
      <c r="O270" s="32">
        <v>1639627.3447484002</v>
      </c>
      <c r="P270" s="32">
        <v>1756745.1786163999</v>
      </c>
      <c r="Q270" s="32">
        <v>1891339.376038</v>
      </c>
      <c r="R270" s="32">
        <v>1042776.467375</v>
      </c>
      <c r="S270" s="32">
        <v>1662428.2429575</v>
      </c>
      <c r="T270" s="32">
        <v>2147745.5</v>
      </c>
      <c r="U270" s="32">
        <v>992632.02545970003</v>
      </c>
      <c r="V270" s="32">
        <v>1068644.5007989998</v>
      </c>
      <c r="W270" s="32">
        <v>1073204.3400000001</v>
      </c>
      <c r="X270" s="32">
        <v>1082263.9627844</v>
      </c>
      <c r="Y270" s="32">
        <v>971453.05999999982</v>
      </c>
      <c r="Z270" s="32">
        <v>1036126.3116521001</v>
      </c>
      <c r="AA270" s="32">
        <v>1332447.4625796999</v>
      </c>
      <c r="AB270" s="32">
        <v>1636864.0728250002</v>
      </c>
      <c r="AC270" s="32">
        <v>1515679.292965</v>
      </c>
      <c r="AD270" s="32">
        <v>1514783.1720314999</v>
      </c>
      <c r="AE270" s="32">
        <v>1573046.029446</v>
      </c>
      <c r="AF270" s="32">
        <v>1559135.1836148</v>
      </c>
      <c r="AG270" s="32">
        <v>1181173.9916019998</v>
      </c>
      <c r="AH270" s="32">
        <v>1211653.735326</v>
      </c>
      <c r="AI270" s="32">
        <v>929788.21819439984</v>
      </c>
      <c r="AJ270" s="32">
        <v>890603.34548959997</v>
      </c>
      <c r="AK270" s="32">
        <v>853761.99520849995</v>
      </c>
      <c r="AL270" s="32">
        <v>734144.4340138</v>
      </c>
    </row>
    <row r="271" spans="1:38" ht="15" customHeight="1" outlineLevel="1" x14ac:dyDescent="0.25">
      <c r="A271" s="30" t="s">
        <v>8</v>
      </c>
      <c r="B271" s="30" t="s">
        <v>16</v>
      </c>
      <c r="C271" s="31" t="s">
        <v>7</v>
      </c>
      <c r="D271" s="31" t="s">
        <v>280</v>
      </c>
      <c r="E271" s="32">
        <v>0</v>
      </c>
      <c r="F271" s="32">
        <v>19010204.486710351</v>
      </c>
      <c r="G271" s="32">
        <v>18298756.321070749</v>
      </c>
      <c r="H271" s="32">
        <v>17187986.627774674</v>
      </c>
      <c r="I271" s="32">
        <v>17971289.200570807</v>
      </c>
      <c r="J271" s="32">
        <v>14495849.748724999</v>
      </c>
      <c r="K271" s="32">
        <v>16459603.52437</v>
      </c>
      <c r="L271" s="32">
        <v>16569020.2236827</v>
      </c>
      <c r="M271" s="32">
        <v>14820699.466789598</v>
      </c>
      <c r="N271" s="32">
        <v>13154116.673822099</v>
      </c>
      <c r="O271" s="32">
        <v>13580591.733014099</v>
      </c>
      <c r="P271" s="32">
        <v>13866358.539578402</v>
      </c>
      <c r="Q271" s="32">
        <v>13429291.416707998</v>
      </c>
      <c r="R271" s="32">
        <v>13068958.376023998</v>
      </c>
      <c r="S271" s="32">
        <v>10539124.992149003</v>
      </c>
      <c r="T271" s="32">
        <v>12191706.200265002</v>
      </c>
      <c r="U271" s="32">
        <v>11823255.970183</v>
      </c>
      <c r="V271" s="32">
        <v>12169027.18536</v>
      </c>
      <c r="W271" s="32">
        <v>13453127.3018275</v>
      </c>
      <c r="X271" s="32">
        <v>13314982.287508797</v>
      </c>
      <c r="Y271" s="32">
        <v>11958030.279040003</v>
      </c>
      <c r="Z271" s="32">
        <v>12243776.002858303</v>
      </c>
      <c r="AA271" s="32">
        <v>15660783.992069598</v>
      </c>
      <c r="AB271" s="32">
        <v>16584084.28922</v>
      </c>
      <c r="AC271" s="32">
        <v>16412371.6310014</v>
      </c>
      <c r="AD271" s="32">
        <v>16299936.021741398</v>
      </c>
      <c r="AE271" s="32">
        <v>16393081.847072</v>
      </c>
      <c r="AF271" s="32">
        <v>14628519.0798863</v>
      </c>
      <c r="AG271" s="32">
        <v>12303602.4581408</v>
      </c>
      <c r="AH271" s="32">
        <v>12964265.356198002</v>
      </c>
      <c r="AI271" s="32">
        <v>11520343.578167299</v>
      </c>
      <c r="AJ271" s="32">
        <v>10876809.075459601</v>
      </c>
      <c r="AK271" s="32">
        <v>9740817.7931014989</v>
      </c>
      <c r="AL271" s="32">
        <v>9935795.3073224016</v>
      </c>
    </row>
    <row r="272" spans="1:38" ht="15" customHeight="1" outlineLevel="1" x14ac:dyDescent="0.25">
      <c r="A272" s="30" t="s">
        <v>8</v>
      </c>
      <c r="B272" s="30" t="s">
        <v>16</v>
      </c>
      <c r="C272" s="31" t="s">
        <v>7</v>
      </c>
      <c r="D272" s="31" t="s">
        <v>281</v>
      </c>
      <c r="E272" s="32">
        <v>15068283.597176997</v>
      </c>
      <c r="F272" s="32">
        <v>14948625.766728895</v>
      </c>
      <c r="G272" s="32">
        <v>14973221.205827711</v>
      </c>
      <c r="H272" s="32">
        <v>15243008.706120901</v>
      </c>
      <c r="I272" s="32">
        <v>14650626.832707528</v>
      </c>
      <c r="J272" s="32">
        <v>0</v>
      </c>
      <c r="K272" s="32">
        <v>29018304.515829999</v>
      </c>
      <c r="L272" s="32">
        <v>29566830.611117203</v>
      </c>
      <c r="M272" s="32">
        <v>28715425.186756391</v>
      </c>
      <c r="N272" s="32">
        <v>27439310.386758</v>
      </c>
      <c r="O272" s="32">
        <v>15106271.983772298</v>
      </c>
      <c r="P272" s="32">
        <v>13040678.039166801</v>
      </c>
      <c r="Q272" s="32">
        <v>12351847.797201999</v>
      </c>
      <c r="R272" s="32">
        <v>12403468.088145001</v>
      </c>
      <c r="S272" s="32">
        <v>11060078.887470495</v>
      </c>
      <c r="T272" s="32">
        <v>10914571.601973997</v>
      </c>
      <c r="U272" s="32">
        <v>11113389.221050503</v>
      </c>
      <c r="V272" s="32">
        <v>11211953.391822003</v>
      </c>
      <c r="W272" s="32">
        <v>10920049.053348999</v>
      </c>
      <c r="X272" s="32">
        <v>10656333.291753301</v>
      </c>
      <c r="Y272" s="32">
        <v>9567304.4296440016</v>
      </c>
      <c r="Z272" s="32">
        <v>9747352.5227830969</v>
      </c>
      <c r="AA272" s="32">
        <v>10115652.327780599</v>
      </c>
      <c r="AB272" s="32">
        <v>11511581.750457499</v>
      </c>
      <c r="AC272" s="32">
        <v>10706090.7234364</v>
      </c>
      <c r="AD272" s="32">
        <v>11052815.9446865</v>
      </c>
      <c r="AE272" s="32">
        <v>10197142.0030875</v>
      </c>
      <c r="AF272" s="32">
        <v>10323778.561732799</v>
      </c>
      <c r="AG272" s="32">
        <v>8298244.6854700018</v>
      </c>
      <c r="AH272" s="32">
        <v>9276348.2288960014</v>
      </c>
      <c r="AI272" s="32">
        <v>7952968.6321796002</v>
      </c>
      <c r="AJ272" s="32">
        <v>8367525.8125216002</v>
      </c>
      <c r="AK272" s="32">
        <v>7938926.288627998</v>
      </c>
      <c r="AL272" s="32">
        <v>7527214.0460902005</v>
      </c>
    </row>
    <row r="273" spans="1:38" ht="15" customHeight="1" outlineLevel="1" x14ac:dyDescent="0.25">
      <c r="A273" s="30" t="s">
        <v>8</v>
      </c>
      <c r="B273" s="30" t="s">
        <v>16</v>
      </c>
      <c r="C273" s="31" t="s">
        <v>7</v>
      </c>
      <c r="D273" s="31" t="s">
        <v>282</v>
      </c>
      <c r="E273" s="32">
        <v>18226408.038602002</v>
      </c>
      <c r="F273" s="32">
        <v>0</v>
      </c>
      <c r="G273" s="32">
        <v>13967778.273974314</v>
      </c>
      <c r="H273" s="32">
        <v>14388751.360106077</v>
      </c>
      <c r="I273" s="32">
        <v>14295223.282903841</v>
      </c>
      <c r="J273" s="32">
        <v>14458081.392659999</v>
      </c>
      <c r="K273" s="32">
        <v>15072307.159540001</v>
      </c>
      <c r="L273" s="32">
        <v>15533411.482423097</v>
      </c>
      <c r="M273" s="32">
        <v>15225828.869307602</v>
      </c>
      <c r="N273" s="32">
        <v>15150702.726614401</v>
      </c>
      <c r="O273" s="32">
        <v>11594154.9038125</v>
      </c>
      <c r="P273" s="32">
        <v>11676467.636294201</v>
      </c>
      <c r="Q273" s="32">
        <v>9250191.4615619984</v>
      </c>
      <c r="R273" s="32">
        <v>9174165.9796670005</v>
      </c>
      <c r="S273" s="32">
        <v>9358068.6552844997</v>
      </c>
      <c r="T273" s="32">
        <v>8592403.4599719979</v>
      </c>
      <c r="U273" s="32">
        <v>8016672.1497975001</v>
      </c>
      <c r="V273" s="32">
        <v>7658327.7456119992</v>
      </c>
      <c r="W273" s="32">
        <v>7452157.2289199997</v>
      </c>
      <c r="X273" s="32">
        <v>7975428.7111878004</v>
      </c>
      <c r="Y273" s="32">
        <v>7300275.4766720003</v>
      </c>
      <c r="Z273" s="32">
        <v>7501228.8735702997</v>
      </c>
      <c r="AA273" s="32">
        <v>7960153.8478667</v>
      </c>
      <c r="AB273" s="32">
        <v>8587330.3786555007</v>
      </c>
      <c r="AC273" s="32">
        <v>8875124.2052906007</v>
      </c>
      <c r="AD273" s="32">
        <v>9155367.9966855012</v>
      </c>
      <c r="AE273" s="32">
        <v>8688092.165347999</v>
      </c>
      <c r="AF273" s="32">
        <v>10178472.976146001</v>
      </c>
      <c r="AG273" s="32">
        <v>8424017.4375167992</v>
      </c>
      <c r="AH273" s="32">
        <v>9023380.6774119977</v>
      </c>
      <c r="AI273" s="32">
        <v>8380140.7974079009</v>
      </c>
      <c r="AJ273" s="32">
        <v>7374993.6855423991</v>
      </c>
      <c r="AK273" s="32">
        <v>7675317.6639794996</v>
      </c>
      <c r="AL273" s="32">
        <v>8107732.7475286014</v>
      </c>
    </row>
    <row r="274" spans="1:38" ht="15" customHeight="1" outlineLevel="1" x14ac:dyDescent="0.25">
      <c r="A274" s="30" t="s">
        <v>8</v>
      </c>
      <c r="B274" s="30" t="s">
        <v>16</v>
      </c>
      <c r="C274" s="31" t="s">
        <v>7</v>
      </c>
      <c r="D274" s="31" t="s">
        <v>283</v>
      </c>
      <c r="E274" s="32">
        <v>11320295.686222002</v>
      </c>
      <c r="F274" s="32">
        <v>11559081.011861231</v>
      </c>
      <c r="G274" s="32">
        <v>11723715.168466598</v>
      </c>
      <c r="H274" s="32">
        <v>11540165.699859332</v>
      </c>
      <c r="I274" s="32">
        <v>11401355.782837097</v>
      </c>
      <c r="J274" s="32">
        <v>11947993.750119997</v>
      </c>
      <c r="K274" s="32">
        <v>11998346.355784999</v>
      </c>
      <c r="L274" s="32">
        <v>12367408.515416801</v>
      </c>
      <c r="M274" s="32">
        <v>11682849.380951002</v>
      </c>
      <c r="N274" s="32">
        <v>11408380.6699086</v>
      </c>
      <c r="O274" s="32">
        <v>11401020.925605901</v>
      </c>
      <c r="P274" s="32">
        <v>11273652.379514799</v>
      </c>
      <c r="Q274" s="32">
        <v>10840262.072812</v>
      </c>
      <c r="R274" s="32">
        <v>11130841.835626002</v>
      </c>
      <c r="S274" s="32">
        <v>11281949.478556998</v>
      </c>
      <c r="T274" s="32">
        <v>11149860.039175002</v>
      </c>
      <c r="U274" s="32">
        <v>10886850.177605499</v>
      </c>
      <c r="V274" s="32">
        <v>10394204.313118998</v>
      </c>
      <c r="W274" s="32">
        <v>11096922.420966499</v>
      </c>
      <c r="X274" s="32">
        <v>10982173.096275</v>
      </c>
      <c r="Y274" s="32">
        <v>10801762.049788</v>
      </c>
      <c r="Z274" s="32">
        <v>11978380.545330299</v>
      </c>
      <c r="AA274" s="32">
        <v>13171548.729091821</v>
      </c>
      <c r="AB274" s="32">
        <v>14135419.262167502</v>
      </c>
      <c r="AC274" s="32">
        <v>14271078.996895282</v>
      </c>
      <c r="AD274" s="32">
        <v>14730817.050525444</v>
      </c>
      <c r="AE274" s="32">
        <v>14831166.277648</v>
      </c>
      <c r="AF274" s="32">
        <v>14640091.5855789</v>
      </c>
      <c r="AG274" s="32">
        <v>16061865.289709602</v>
      </c>
      <c r="AH274" s="32">
        <v>14698708.568314001</v>
      </c>
      <c r="AI274" s="32">
        <v>16772547.242006298</v>
      </c>
      <c r="AJ274" s="32">
        <v>16746663.141943999</v>
      </c>
      <c r="AK274" s="32">
        <v>18260787.551219001</v>
      </c>
      <c r="AL274" s="32">
        <v>0</v>
      </c>
    </row>
    <row r="275" spans="1:38" ht="15" customHeight="1" outlineLevel="1" x14ac:dyDescent="0.25">
      <c r="A275" s="30" t="s">
        <v>8</v>
      </c>
      <c r="B275" s="30" t="s">
        <v>16</v>
      </c>
      <c r="C275" s="31" t="s">
        <v>7</v>
      </c>
      <c r="D275" s="31" t="s">
        <v>284</v>
      </c>
      <c r="E275" s="32">
        <v>6199228.7723360006</v>
      </c>
      <c r="F275" s="32">
        <v>6090727.7571132667</v>
      </c>
      <c r="G275" s="32">
        <v>6373897.1718910765</v>
      </c>
      <c r="H275" s="32">
        <v>6223315.7653509304</v>
      </c>
      <c r="I275" s="32">
        <v>5934942.7136810711</v>
      </c>
      <c r="J275" s="32">
        <v>6088634.5657300008</v>
      </c>
      <c r="K275" s="32">
        <v>5970233.377115</v>
      </c>
      <c r="L275" s="32">
        <v>6021096.4225368006</v>
      </c>
      <c r="M275" s="32">
        <v>6029741.3528055996</v>
      </c>
      <c r="N275" s="32">
        <v>5821908.9679032993</v>
      </c>
      <c r="O275" s="32">
        <v>5551785.7017173003</v>
      </c>
      <c r="P275" s="32">
        <v>5945671.2747991998</v>
      </c>
      <c r="Q275" s="32">
        <v>5189213.3807000006</v>
      </c>
      <c r="R275" s="32">
        <v>5147272.6563670002</v>
      </c>
      <c r="S275" s="32">
        <v>5349040.1536405003</v>
      </c>
      <c r="T275" s="32">
        <v>5636725.1499699987</v>
      </c>
      <c r="U275" s="32">
        <v>5323482.1811009003</v>
      </c>
      <c r="V275" s="32">
        <v>5290934.367459001</v>
      </c>
      <c r="W275" s="32">
        <v>5129339.1979865022</v>
      </c>
      <c r="X275" s="32">
        <v>5119785.4282752005</v>
      </c>
      <c r="Y275" s="32">
        <v>4906041.7396640005</v>
      </c>
      <c r="Z275" s="32">
        <v>5340582.1053444007</v>
      </c>
      <c r="AA275" s="32">
        <v>6693893.1833490003</v>
      </c>
      <c r="AB275" s="32">
        <v>7044967.2930995002</v>
      </c>
      <c r="AC275" s="32">
        <v>6908775.8806078006</v>
      </c>
      <c r="AD275" s="32">
        <v>7141136.0983425993</v>
      </c>
      <c r="AE275" s="32">
        <v>7216724.1726324996</v>
      </c>
      <c r="AF275" s="32">
        <v>7048757.9549655002</v>
      </c>
      <c r="AG275" s="32">
        <v>6618372.656374</v>
      </c>
      <c r="AH275" s="32">
        <v>6910016.1839919994</v>
      </c>
      <c r="AI275" s="32">
        <v>5051280.6317172004</v>
      </c>
      <c r="AJ275" s="32">
        <v>4454504.6491251998</v>
      </c>
      <c r="AK275" s="32">
        <v>4279155.4259059988</v>
      </c>
      <c r="AL275" s="32">
        <v>3779288.2752414001</v>
      </c>
    </row>
    <row r="276" spans="1:38" outlineLevel="1" x14ac:dyDescent="0.25">
      <c r="A276" s="30" t="s">
        <v>8</v>
      </c>
      <c r="B276" s="30" t="s">
        <v>16</v>
      </c>
      <c r="C276" s="31" t="s">
        <v>7</v>
      </c>
      <c r="D276" s="31" t="s">
        <v>286</v>
      </c>
      <c r="E276" s="33">
        <v>582691109.03088915</v>
      </c>
      <c r="F276" s="32">
        <v>463087922.26017922</v>
      </c>
      <c r="G276" s="32">
        <v>901488416.83311307</v>
      </c>
      <c r="H276" s="32">
        <v>855387239.74278152</v>
      </c>
      <c r="I276" s="32">
        <v>1104330491.5913064</v>
      </c>
      <c r="J276" s="32">
        <v>857759384.56075954</v>
      </c>
      <c r="K276" s="32">
        <v>929552519.70502973</v>
      </c>
      <c r="L276" s="32">
        <v>640527864.7516036</v>
      </c>
      <c r="M276" s="32">
        <v>606836106.89310622</v>
      </c>
      <c r="N276" s="32">
        <v>598369017.42661083</v>
      </c>
      <c r="O276" s="32">
        <v>658246730.24533927</v>
      </c>
      <c r="P276" s="32">
        <v>1032188831.4696281</v>
      </c>
      <c r="Q276" s="32">
        <v>1020841875.9931458</v>
      </c>
      <c r="R276" s="32">
        <v>956687158.35030293</v>
      </c>
      <c r="S276" s="32">
        <v>1000348605.7243782</v>
      </c>
      <c r="T276" s="32">
        <v>968719844.96760631</v>
      </c>
      <c r="U276" s="32">
        <v>1015332481.4519836</v>
      </c>
      <c r="V276" s="32">
        <v>928160418.21161795</v>
      </c>
      <c r="W276" s="32">
        <v>906656757.01049662</v>
      </c>
      <c r="X276" s="32">
        <v>1049040236.3529651</v>
      </c>
      <c r="Y276" s="32">
        <v>959754311.29925203</v>
      </c>
      <c r="Z276" s="32">
        <v>967026794.04556394</v>
      </c>
      <c r="AA276" s="32">
        <v>751087312.44718683</v>
      </c>
      <c r="AB276" s="32">
        <v>692969401.85494018</v>
      </c>
      <c r="AC276" s="32">
        <v>658440122.91970718</v>
      </c>
      <c r="AD276" s="32">
        <v>659327824.32479775</v>
      </c>
      <c r="AE276" s="32">
        <v>662902477.41461492</v>
      </c>
      <c r="AF276" s="32">
        <v>643762996.69015682</v>
      </c>
      <c r="AG276" s="32">
        <v>987775773.2109251</v>
      </c>
      <c r="AH276" s="32">
        <v>1186457180.1546919</v>
      </c>
      <c r="AI276" s="32">
        <v>210750678.11465538</v>
      </c>
      <c r="AJ276" s="32">
        <v>206362559.92640486</v>
      </c>
      <c r="AK276" s="32">
        <v>197684700.7706171</v>
      </c>
      <c r="AL276" s="32">
        <v>351115677.68997878</v>
      </c>
    </row>
    <row r="277" spans="1:38" s="29" customFormat="1" x14ac:dyDescent="0.25">
      <c r="A277" s="30" t="s">
        <v>8</v>
      </c>
      <c r="B277" s="30" t="s">
        <v>16</v>
      </c>
      <c r="C277" s="31" t="s">
        <v>7</v>
      </c>
      <c r="D277" s="31" t="s">
        <v>289</v>
      </c>
      <c r="E277" s="34">
        <v>7412367933.4281807</v>
      </c>
      <c r="F277" s="34">
        <v>7265291485.4015617</v>
      </c>
      <c r="G277" s="34">
        <v>7581753557.4175262</v>
      </c>
      <c r="H277" s="34">
        <v>7476310347.6616354</v>
      </c>
      <c r="I277" s="34">
        <v>7008422876.6993723</v>
      </c>
      <c r="J277" s="34">
        <v>6734933839.1768484</v>
      </c>
      <c r="K277" s="34">
        <v>6531058256.9060488</v>
      </c>
      <c r="L277" s="34">
        <v>6252002870.4425106</v>
      </c>
      <c r="M277" s="34">
        <v>6009201290.5674801</v>
      </c>
      <c r="N277" s="34">
        <v>5890763704.7532816</v>
      </c>
      <c r="O277" s="34">
        <v>5697567213.5063019</v>
      </c>
      <c r="P277" s="34">
        <v>5693379132.057826</v>
      </c>
      <c r="Q277" s="34">
        <v>5493034730.8612356</v>
      </c>
      <c r="R277" s="34">
        <v>5607041798.1410179</v>
      </c>
      <c r="S277" s="34">
        <v>5531142302.5346546</v>
      </c>
      <c r="T277" s="34">
        <v>5447766786.6377134</v>
      </c>
      <c r="U277" s="34">
        <v>5415356549.7754736</v>
      </c>
      <c r="V277" s="34">
        <v>5566631073.1974354</v>
      </c>
      <c r="W277" s="34">
        <v>5453149726.1385136</v>
      </c>
      <c r="X277" s="34">
        <v>5594990694.3817215</v>
      </c>
      <c r="Y277" s="34">
        <v>5352475578.2688541</v>
      </c>
      <c r="Z277" s="34">
        <v>5471740601.5526628</v>
      </c>
      <c r="AA277" s="34">
        <v>5705621798.768877</v>
      </c>
      <c r="AB277" s="34">
        <v>5927398140.2571917</v>
      </c>
      <c r="AC277" s="34">
        <v>5976281304.7633266</v>
      </c>
      <c r="AD277" s="34">
        <v>5933466489.1069403</v>
      </c>
      <c r="AE277" s="34">
        <v>5909381982.2601748</v>
      </c>
      <c r="AF277" s="34">
        <v>5828309145.2708092</v>
      </c>
      <c r="AG277" s="34">
        <v>5397398773.3871946</v>
      </c>
      <c r="AH277" s="34">
        <v>5611455086.7586927</v>
      </c>
      <c r="AI277" s="34">
        <v>3714029024.8352432</v>
      </c>
      <c r="AJ277" s="34">
        <v>3562751225.0614324</v>
      </c>
      <c r="AK277" s="34">
        <v>3436719209.4758258</v>
      </c>
      <c r="AL277" s="34">
        <v>3454820255.4319339</v>
      </c>
    </row>
    <row r="278" spans="1:38" x14ac:dyDescent="0.25">
      <c r="A278" s="29"/>
      <c r="B278" s="35"/>
      <c r="C278" s="29"/>
      <c r="D278" s="31"/>
    </row>
    <row r="279" spans="1:38" x14ac:dyDescent="0.25">
      <c r="A279" s="29"/>
      <c r="B279" s="35"/>
      <c r="C279" s="29"/>
      <c r="D279" s="31"/>
      <c r="E279" s="36"/>
    </row>
    <row r="280" spans="1:38" x14ac:dyDescent="0.25">
      <c r="A280" s="29"/>
      <c r="B280" s="35"/>
      <c r="C280" s="29"/>
      <c r="D280" s="31"/>
    </row>
    <row r="281" spans="1:38" x14ac:dyDescent="0.25">
      <c r="A281" s="29"/>
      <c r="B281" s="35"/>
      <c r="C281" s="29"/>
      <c r="D281" s="31"/>
    </row>
    <row r="282" spans="1:38" x14ac:dyDescent="0.25">
      <c r="A282" s="29"/>
      <c r="B282" s="35"/>
      <c r="C282" s="29"/>
      <c r="D282" s="31"/>
      <c r="F282" s="36"/>
      <c r="G282" s="36"/>
      <c r="H282" s="36"/>
      <c r="I282" s="36"/>
      <c r="J282" s="36"/>
      <c r="K282" s="36"/>
      <c r="L282" s="36"/>
      <c r="M282" s="36"/>
      <c r="N282" s="36"/>
      <c r="O282" s="36"/>
      <c r="P282" s="36"/>
      <c r="Q282" s="36"/>
      <c r="R282" s="36"/>
      <c r="S282" s="36"/>
      <c r="T282" s="36"/>
      <c r="U282" s="36"/>
      <c r="V282" s="36"/>
      <c r="W282" s="36"/>
      <c r="X282" s="36"/>
      <c r="Y282" s="36"/>
      <c r="Z282" s="36"/>
      <c r="AA282" s="36"/>
      <c r="AB282" s="36"/>
    </row>
    <row r="283" spans="1:38" x14ac:dyDescent="0.25">
      <c r="A283" s="29"/>
      <c r="B283" s="35"/>
      <c r="C283" s="29"/>
      <c r="D283" s="31"/>
    </row>
    <row r="284" spans="1:38" x14ac:dyDescent="0.25">
      <c r="A284" s="29"/>
      <c r="B284" s="35"/>
      <c r="C284" s="29"/>
      <c r="D284" s="31"/>
    </row>
    <row r="285" spans="1:38" x14ac:dyDescent="0.25">
      <c r="A285" s="29"/>
      <c r="B285" s="35"/>
      <c r="C285" s="29"/>
      <c r="D285" s="31"/>
    </row>
    <row r="286" spans="1:38" x14ac:dyDescent="0.25">
      <c r="A286" s="29"/>
      <c r="B286" s="35"/>
      <c r="C286" s="29"/>
      <c r="D286" s="31"/>
    </row>
    <row r="287" spans="1:38" x14ac:dyDescent="0.25">
      <c r="A287" s="29"/>
      <c r="B287" s="35"/>
      <c r="C287" s="29"/>
      <c r="D287" s="31"/>
    </row>
    <row r="288" spans="1:38" x14ac:dyDescent="0.25">
      <c r="A288" s="29"/>
      <c r="B288" s="35"/>
      <c r="C288" s="29"/>
      <c r="D288" s="31"/>
    </row>
    <row r="289" spans="1:4" x14ac:dyDescent="0.25">
      <c r="A289" s="29"/>
      <c r="B289" s="35"/>
      <c r="C289" s="29"/>
      <c r="D289" s="31"/>
    </row>
    <row r="290" spans="1:4" x14ac:dyDescent="0.25">
      <c r="A290" s="29"/>
      <c r="B290" s="35"/>
      <c r="C290" s="29"/>
      <c r="D290" s="31"/>
    </row>
    <row r="291" spans="1:4" x14ac:dyDescent="0.25">
      <c r="A291" s="29"/>
      <c r="B291" s="35"/>
      <c r="C291" s="29"/>
      <c r="D291" s="31"/>
    </row>
    <row r="292" spans="1:4" x14ac:dyDescent="0.25">
      <c r="A292" s="29"/>
      <c r="B292" s="35"/>
      <c r="C292" s="29"/>
      <c r="D292" s="31"/>
    </row>
    <row r="293" spans="1:4" x14ac:dyDescent="0.25">
      <c r="A293" s="29"/>
      <c r="B293" s="35"/>
      <c r="C293" s="29"/>
      <c r="D293" s="31"/>
    </row>
    <row r="294" spans="1:4" x14ac:dyDescent="0.25">
      <c r="A294" s="29"/>
      <c r="B294" s="35"/>
      <c r="C294" s="29"/>
      <c r="D294" s="31"/>
    </row>
    <row r="295" spans="1:4" x14ac:dyDescent="0.25">
      <c r="A295" s="29"/>
      <c r="B295" s="35"/>
      <c r="C295" s="29"/>
      <c r="D295" s="31"/>
    </row>
    <row r="296" spans="1:4" x14ac:dyDescent="0.25">
      <c r="A296" s="29"/>
      <c r="B296" s="35"/>
      <c r="C296" s="29"/>
      <c r="D296" s="31"/>
    </row>
    <row r="297" spans="1:4" x14ac:dyDescent="0.25">
      <c r="A297" s="29"/>
      <c r="B297" s="35"/>
      <c r="C297" s="29"/>
      <c r="D297" s="31"/>
    </row>
    <row r="298" spans="1:4" x14ac:dyDescent="0.25">
      <c r="A298" s="29"/>
      <c r="B298" s="35"/>
      <c r="C298" s="29"/>
      <c r="D298" s="31"/>
    </row>
    <row r="299" spans="1:4" x14ac:dyDescent="0.25">
      <c r="A299" s="29"/>
      <c r="B299" s="35"/>
      <c r="C299" s="29"/>
      <c r="D299" s="31"/>
    </row>
    <row r="300" spans="1:4" x14ac:dyDescent="0.25">
      <c r="A300" s="29"/>
      <c r="B300" s="35"/>
      <c r="C300" s="29"/>
      <c r="D300" s="31"/>
    </row>
    <row r="301" spans="1:4" x14ac:dyDescent="0.25">
      <c r="A301" s="29"/>
      <c r="B301" s="35"/>
      <c r="C301" s="29"/>
      <c r="D301" s="31"/>
    </row>
    <row r="302" spans="1:4" x14ac:dyDescent="0.25">
      <c r="A302" s="29"/>
      <c r="B302" s="35"/>
      <c r="C302" s="29"/>
      <c r="D302" s="31"/>
    </row>
    <row r="303" spans="1:4" x14ac:dyDescent="0.25">
      <c r="A303" s="29"/>
      <c r="B303" s="35"/>
      <c r="C303" s="29"/>
      <c r="D303" s="31"/>
    </row>
    <row r="304" spans="1:4" x14ac:dyDescent="0.25">
      <c r="A304" s="29"/>
      <c r="B304" s="35"/>
      <c r="C304" s="29"/>
      <c r="D304" s="31"/>
    </row>
    <row r="305" spans="1:4" x14ac:dyDescent="0.25">
      <c r="A305" s="29"/>
      <c r="B305" s="35"/>
      <c r="C305" s="29"/>
      <c r="D305" s="31"/>
    </row>
    <row r="306" spans="1:4" x14ac:dyDescent="0.25">
      <c r="A306" s="29"/>
      <c r="B306" s="35"/>
      <c r="C306" s="29"/>
      <c r="D306" s="31"/>
    </row>
    <row r="307" spans="1:4" x14ac:dyDescent="0.25">
      <c r="A307" s="29"/>
      <c r="B307" s="35"/>
      <c r="C307" s="29"/>
      <c r="D307" s="31"/>
    </row>
    <row r="308" spans="1:4" x14ac:dyDescent="0.25">
      <c r="A308" s="29"/>
      <c r="B308" s="35"/>
      <c r="C308" s="29"/>
      <c r="D308" s="31"/>
    </row>
    <row r="309" spans="1:4" x14ac:dyDescent="0.25">
      <c r="A309" s="29"/>
      <c r="B309" s="35"/>
      <c r="C309" s="29"/>
      <c r="D309" s="31"/>
    </row>
    <row r="310" spans="1:4" x14ac:dyDescent="0.25">
      <c r="A310" s="29"/>
      <c r="B310" s="35"/>
      <c r="C310" s="29"/>
      <c r="D310" s="31"/>
    </row>
    <row r="311" spans="1:4" x14ac:dyDescent="0.25">
      <c r="A311" s="29"/>
      <c r="B311" s="35"/>
      <c r="C311" s="29"/>
      <c r="D311" s="31"/>
    </row>
    <row r="312" spans="1:4" x14ac:dyDescent="0.25">
      <c r="A312" s="29"/>
      <c r="B312" s="35"/>
      <c r="C312" s="29"/>
      <c r="D312" s="31"/>
    </row>
    <row r="313" spans="1:4" x14ac:dyDescent="0.25">
      <c r="A313" s="29"/>
      <c r="B313" s="35"/>
      <c r="C313" s="29"/>
      <c r="D313" s="31"/>
    </row>
    <row r="314" spans="1:4" x14ac:dyDescent="0.25">
      <c r="A314" s="29"/>
      <c r="B314" s="35"/>
      <c r="C314" s="29"/>
      <c r="D314" s="31"/>
    </row>
    <row r="315" spans="1:4" x14ac:dyDescent="0.25">
      <c r="A315" s="29"/>
      <c r="B315" s="35"/>
      <c r="C315" s="29"/>
      <c r="D315" s="31"/>
    </row>
    <row r="316" spans="1:4" x14ac:dyDescent="0.25">
      <c r="A316" s="29"/>
      <c r="B316" s="35"/>
      <c r="C316" s="29"/>
      <c r="D316" s="31"/>
    </row>
    <row r="317" spans="1:4" x14ac:dyDescent="0.25">
      <c r="A317" s="29"/>
      <c r="B317" s="35"/>
      <c r="C317" s="29"/>
      <c r="D317" s="31"/>
    </row>
    <row r="318" spans="1:4" x14ac:dyDescent="0.25">
      <c r="A318" s="29"/>
      <c r="B318" s="35"/>
      <c r="C318" s="29"/>
      <c r="D318" s="31"/>
    </row>
    <row r="319" spans="1:4" x14ac:dyDescent="0.25">
      <c r="A319" s="29"/>
      <c r="B319" s="35"/>
      <c r="C319" s="29"/>
      <c r="D319" s="31"/>
    </row>
    <row r="320" spans="1:4" x14ac:dyDescent="0.25">
      <c r="A320" s="29"/>
      <c r="B320" s="35"/>
      <c r="C320" s="29"/>
      <c r="D320" s="31"/>
    </row>
    <row r="321" spans="1:4" x14ac:dyDescent="0.25">
      <c r="A321" s="29"/>
      <c r="B321" s="35"/>
      <c r="C321" s="29"/>
      <c r="D321" s="31"/>
    </row>
    <row r="322" spans="1:4" x14ac:dyDescent="0.25">
      <c r="A322" s="29"/>
      <c r="B322" s="35"/>
      <c r="C322" s="29"/>
      <c r="D322" s="31"/>
    </row>
    <row r="323" spans="1:4" x14ac:dyDescent="0.25">
      <c r="A323" s="29"/>
      <c r="B323" s="35"/>
      <c r="C323" s="29"/>
      <c r="D323" s="31"/>
    </row>
    <row r="324" spans="1:4" x14ac:dyDescent="0.25">
      <c r="A324" s="29"/>
      <c r="B324" s="35"/>
      <c r="C324" s="29"/>
      <c r="D324" s="31"/>
    </row>
    <row r="325" spans="1:4" x14ac:dyDescent="0.25">
      <c r="A325" s="29"/>
      <c r="B325" s="35"/>
      <c r="C325" s="29"/>
      <c r="D325" s="31"/>
    </row>
    <row r="326" spans="1:4" x14ac:dyDescent="0.25">
      <c r="A326" s="29"/>
      <c r="B326" s="35"/>
      <c r="C326" s="29"/>
      <c r="D326" s="31"/>
    </row>
    <row r="327" spans="1:4" x14ac:dyDescent="0.25">
      <c r="A327" s="29"/>
      <c r="B327" s="35"/>
      <c r="C327" s="29"/>
      <c r="D327" s="31"/>
    </row>
    <row r="328" spans="1:4" x14ac:dyDescent="0.25">
      <c r="A328" s="29"/>
      <c r="B328" s="35"/>
      <c r="C328" s="29"/>
      <c r="D328" s="31"/>
    </row>
    <row r="329" spans="1:4" x14ac:dyDescent="0.25">
      <c r="A329" s="29"/>
      <c r="B329" s="35"/>
      <c r="C329" s="29"/>
      <c r="D329" s="31"/>
    </row>
    <row r="330" spans="1:4" x14ac:dyDescent="0.25">
      <c r="A330" s="29"/>
      <c r="B330" s="35"/>
      <c r="C330" s="29"/>
      <c r="D330" s="31"/>
    </row>
    <row r="331" spans="1:4" x14ac:dyDescent="0.25">
      <c r="A331" s="29"/>
      <c r="B331" s="35"/>
      <c r="C331" s="29"/>
      <c r="D331" s="31"/>
    </row>
    <row r="332" spans="1:4" x14ac:dyDescent="0.25">
      <c r="A332" s="29"/>
      <c r="B332" s="35"/>
      <c r="C332" s="29"/>
      <c r="D332" s="31"/>
    </row>
    <row r="333" spans="1:4" x14ac:dyDescent="0.25">
      <c r="A333" s="29"/>
      <c r="B333" s="35"/>
      <c r="C333" s="29"/>
      <c r="D333" s="31"/>
    </row>
    <row r="334" spans="1:4" x14ac:dyDescent="0.25">
      <c r="A334" s="29"/>
      <c r="B334" s="35"/>
      <c r="C334" s="29"/>
      <c r="D334" s="31"/>
    </row>
    <row r="335" spans="1:4" x14ac:dyDescent="0.25">
      <c r="A335" s="29"/>
      <c r="B335" s="35"/>
      <c r="C335" s="29"/>
      <c r="D335" s="31"/>
    </row>
    <row r="336" spans="1:4" x14ac:dyDescent="0.25">
      <c r="A336" s="29"/>
      <c r="B336" s="35"/>
      <c r="C336" s="29"/>
      <c r="D336" s="31"/>
    </row>
    <row r="337" spans="1:4" x14ac:dyDescent="0.25">
      <c r="A337" s="29"/>
      <c r="B337" s="35"/>
      <c r="C337" s="29"/>
      <c r="D337" s="31"/>
    </row>
    <row r="338" spans="1:4" x14ac:dyDescent="0.25">
      <c r="A338" s="29"/>
      <c r="B338" s="35"/>
      <c r="C338" s="29"/>
      <c r="D338" s="31"/>
    </row>
    <row r="339" spans="1:4" x14ac:dyDescent="0.25">
      <c r="A339" s="29"/>
      <c r="B339" s="35"/>
      <c r="C339" s="29"/>
      <c r="D339" s="31"/>
    </row>
    <row r="340" spans="1:4" x14ac:dyDescent="0.25">
      <c r="A340" s="29"/>
      <c r="B340" s="35"/>
      <c r="C340" s="29"/>
      <c r="D340" s="31"/>
    </row>
    <row r="341" spans="1:4" x14ac:dyDescent="0.25">
      <c r="A341" s="29"/>
      <c r="B341" s="35"/>
      <c r="C341" s="29"/>
      <c r="D341" s="31"/>
    </row>
    <row r="342" spans="1:4" x14ac:dyDescent="0.25">
      <c r="A342" s="29"/>
      <c r="B342" s="35"/>
      <c r="C342" s="29"/>
      <c r="D342" s="31"/>
    </row>
    <row r="343" spans="1:4" x14ac:dyDescent="0.25">
      <c r="A343" s="29"/>
      <c r="B343" s="35"/>
      <c r="C343" s="29"/>
      <c r="D343" s="31"/>
    </row>
    <row r="344" spans="1:4" x14ac:dyDescent="0.25">
      <c r="A344" s="29"/>
      <c r="B344" s="35"/>
      <c r="C344" s="29"/>
      <c r="D344" s="31"/>
    </row>
    <row r="345" spans="1:4" x14ac:dyDescent="0.25">
      <c r="A345" s="29"/>
      <c r="B345" s="35"/>
      <c r="C345" s="29"/>
      <c r="D345" s="31"/>
    </row>
    <row r="346" spans="1:4" x14ac:dyDescent="0.25">
      <c r="A346" s="29"/>
      <c r="B346" s="35"/>
      <c r="C346" s="29"/>
      <c r="D346" s="31"/>
    </row>
    <row r="347" spans="1:4" x14ac:dyDescent="0.25">
      <c r="A347" s="29"/>
      <c r="B347" s="35"/>
      <c r="C347" s="29"/>
      <c r="D347" s="31"/>
    </row>
    <row r="348" spans="1:4" x14ac:dyDescent="0.25">
      <c r="A348" s="29"/>
      <c r="B348" s="35"/>
      <c r="C348" s="29"/>
      <c r="D348" s="31"/>
    </row>
    <row r="349" spans="1:4" x14ac:dyDescent="0.25">
      <c r="A349" s="29"/>
      <c r="B349" s="35"/>
      <c r="C349" s="29"/>
      <c r="D349" s="31"/>
    </row>
    <row r="350" spans="1:4" x14ac:dyDescent="0.25">
      <c r="A350" s="29"/>
      <c r="B350" s="35"/>
      <c r="C350" s="29"/>
      <c r="D350" s="31"/>
    </row>
    <row r="351" spans="1:4" x14ac:dyDescent="0.25">
      <c r="A351" s="29"/>
      <c r="B351" s="35"/>
      <c r="C351" s="29"/>
      <c r="D351" s="31"/>
    </row>
    <row r="352" spans="1:4" x14ac:dyDescent="0.25">
      <c r="A352" s="29"/>
      <c r="B352" s="35"/>
      <c r="C352" s="29"/>
      <c r="D352" s="31"/>
    </row>
    <row r="353" spans="1:4" x14ac:dyDescent="0.25">
      <c r="A353" s="29"/>
      <c r="B353" s="35"/>
      <c r="C353" s="29"/>
      <c r="D353" s="31"/>
    </row>
    <row r="354" spans="1:4" x14ac:dyDescent="0.25">
      <c r="A354" s="29"/>
      <c r="B354" s="35"/>
      <c r="C354" s="29"/>
      <c r="D354" s="31"/>
    </row>
    <row r="355" spans="1:4" x14ac:dyDescent="0.25">
      <c r="A355" s="29"/>
      <c r="B355" s="35"/>
      <c r="C355" s="29"/>
      <c r="D355" s="31"/>
    </row>
    <row r="356" spans="1:4" x14ac:dyDescent="0.25">
      <c r="A356" s="29"/>
      <c r="B356" s="35"/>
      <c r="C356" s="29"/>
      <c r="D356" s="31"/>
    </row>
    <row r="357" spans="1:4" x14ac:dyDescent="0.25">
      <c r="A357" s="29"/>
      <c r="B357" s="35"/>
      <c r="C357" s="29"/>
      <c r="D357" s="31"/>
    </row>
    <row r="358" spans="1:4" x14ac:dyDescent="0.25">
      <c r="A358" s="29"/>
      <c r="B358" s="35"/>
      <c r="C358" s="29"/>
      <c r="D358" s="31"/>
    </row>
    <row r="359" spans="1:4" x14ac:dyDescent="0.25">
      <c r="A359" s="29"/>
      <c r="B359" s="35"/>
      <c r="C359" s="29"/>
      <c r="D359" s="31"/>
    </row>
    <row r="360" spans="1:4" x14ac:dyDescent="0.25">
      <c r="A360" s="29"/>
      <c r="B360" s="35"/>
      <c r="C360" s="29"/>
      <c r="D360" s="31"/>
    </row>
    <row r="361" spans="1:4" x14ac:dyDescent="0.25">
      <c r="A361" s="29"/>
      <c r="B361" s="35"/>
      <c r="C361" s="29"/>
      <c r="D361" s="31"/>
    </row>
    <row r="362" spans="1:4" x14ac:dyDescent="0.25">
      <c r="A362" s="29"/>
      <c r="B362" s="35"/>
      <c r="C362" s="29"/>
      <c r="D362" s="31"/>
    </row>
    <row r="363" spans="1:4" x14ac:dyDescent="0.25">
      <c r="A363" s="29"/>
      <c r="B363" s="35"/>
      <c r="C363" s="29"/>
      <c r="D363" s="31"/>
    </row>
    <row r="364" spans="1:4" x14ac:dyDescent="0.25">
      <c r="A364" s="29"/>
      <c r="B364" s="35"/>
      <c r="C364" s="29"/>
      <c r="D364" s="31"/>
    </row>
    <row r="365" spans="1:4" x14ac:dyDescent="0.25">
      <c r="A365" s="29"/>
      <c r="B365" s="35"/>
      <c r="C365" s="29"/>
      <c r="D365" s="31"/>
    </row>
    <row r="366" spans="1:4" x14ac:dyDescent="0.25">
      <c r="A366" s="29"/>
      <c r="B366" s="35"/>
      <c r="C366" s="29"/>
      <c r="D366" s="31"/>
    </row>
    <row r="367" spans="1:4" x14ac:dyDescent="0.25">
      <c r="A367" s="29"/>
      <c r="B367" s="35"/>
      <c r="C367" s="29"/>
      <c r="D367" s="31"/>
    </row>
    <row r="368" spans="1:4" x14ac:dyDescent="0.25">
      <c r="A368" s="29"/>
      <c r="B368" s="35"/>
      <c r="C368" s="29"/>
      <c r="D368" s="31"/>
    </row>
    <row r="369" spans="1:4" x14ac:dyDescent="0.25">
      <c r="A369" s="29"/>
      <c r="B369" s="35"/>
      <c r="C369" s="29"/>
      <c r="D369" s="31"/>
    </row>
    <row r="370" spans="1:4" x14ac:dyDescent="0.25">
      <c r="A370" s="29"/>
      <c r="B370" s="35"/>
      <c r="C370" s="29"/>
      <c r="D370" s="31"/>
    </row>
    <row r="371" spans="1:4" x14ac:dyDescent="0.25">
      <c r="A371" s="29"/>
      <c r="B371" s="35"/>
      <c r="C371" s="29"/>
      <c r="D371" s="31"/>
    </row>
    <row r="372" spans="1:4" x14ac:dyDescent="0.25">
      <c r="A372" s="29"/>
      <c r="B372" s="35"/>
      <c r="C372" s="29"/>
      <c r="D372" s="31"/>
    </row>
    <row r="373" spans="1:4" x14ac:dyDescent="0.25">
      <c r="A373" s="29"/>
      <c r="B373" s="35"/>
      <c r="C373" s="29"/>
      <c r="D373" s="31"/>
    </row>
    <row r="374" spans="1:4" x14ac:dyDescent="0.25">
      <c r="A374" s="29"/>
      <c r="B374" s="35"/>
      <c r="C374" s="29"/>
      <c r="D374" s="31"/>
    </row>
    <row r="375" spans="1:4" x14ac:dyDescent="0.25">
      <c r="A375" s="29"/>
      <c r="B375" s="35"/>
      <c r="C375" s="29"/>
      <c r="D375" s="31"/>
    </row>
    <row r="376" spans="1:4" x14ac:dyDescent="0.25">
      <c r="A376" s="29"/>
      <c r="B376" s="35"/>
      <c r="C376" s="29"/>
      <c r="D376" s="31"/>
    </row>
    <row r="377" spans="1:4" x14ac:dyDescent="0.25">
      <c r="A377" s="29"/>
      <c r="B377" s="35"/>
      <c r="C377" s="29"/>
      <c r="D377" s="31"/>
    </row>
    <row r="378" spans="1:4" x14ac:dyDescent="0.25">
      <c r="A378" s="29"/>
      <c r="B378" s="35"/>
      <c r="C378" s="29"/>
      <c r="D378" s="31"/>
    </row>
    <row r="379" spans="1:4" x14ac:dyDescent="0.25">
      <c r="A379" s="29"/>
      <c r="B379" s="35"/>
      <c r="C379" s="29"/>
      <c r="D379" s="31"/>
    </row>
    <row r="380" spans="1:4" x14ac:dyDescent="0.25">
      <c r="A380" s="29"/>
      <c r="B380" s="35"/>
      <c r="C380" s="29"/>
      <c r="D380" s="31"/>
    </row>
    <row r="381" spans="1:4" x14ac:dyDescent="0.25">
      <c r="A381" s="29"/>
      <c r="B381" s="35"/>
      <c r="C381" s="29"/>
      <c r="D381" s="31"/>
    </row>
    <row r="382" spans="1:4" x14ac:dyDescent="0.25">
      <c r="A382" s="29"/>
      <c r="B382" s="35"/>
      <c r="C382" s="29"/>
      <c r="D382" s="31"/>
    </row>
    <row r="383" spans="1:4" x14ac:dyDescent="0.25">
      <c r="A383" s="29"/>
      <c r="B383" s="35"/>
      <c r="C383" s="29"/>
      <c r="D383" s="31"/>
    </row>
    <row r="384" spans="1:4" x14ac:dyDescent="0.25">
      <c r="A384" s="29"/>
      <c r="B384" s="35"/>
      <c r="C384" s="29"/>
      <c r="D384" s="31"/>
    </row>
    <row r="385" spans="1:4" x14ac:dyDescent="0.25">
      <c r="A385" s="29"/>
      <c r="B385" s="35"/>
      <c r="C385" s="29"/>
      <c r="D385" s="31"/>
    </row>
    <row r="386" spans="1:4" x14ac:dyDescent="0.25">
      <c r="A386" s="29"/>
      <c r="B386" s="35"/>
      <c r="C386" s="29"/>
      <c r="D386" s="31"/>
    </row>
    <row r="387" spans="1:4" x14ac:dyDescent="0.25">
      <c r="A387" s="29"/>
      <c r="B387" s="35"/>
      <c r="C387" s="29"/>
      <c r="D387" s="31"/>
    </row>
    <row r="388" spans="1:4" x14ac:dyDescent="0.25">
      <c r="A388" s="29"/>
      <c r="B388" s="35"/>
      <c r="C388" s="29"/>
      <c r="D388" s="31"/>
    </row>
    <row r="389" spans="1:4" x14ac:dyDescent="0.25">
      <c r="A389" s="29"/>
      <c r="B389" s="35"/>
      <c r="C389" s="29"/>
      <c r="D389" s="31"/>
    </row>
    <row r="390" spans="1:4" x14ac:dyDescent="0.25">
      <c r="A390" s="29"/>
      <c r="B390" s="35"/>
      <c r="C390" s="29"/>
      <c r="D390" s="31"/>
    </row>
    <row r="391" spans="1:4" x14ac:dyDescent="0.25">
      <c r="A391" s="29"/>
      <c r="B391" s="35"/>
      <c r="C391" s="29"/>
      <c r="D391" s="31"/>
    </row>
    <row r="392" spans="1:4" x14ac:dyDescent="0.25">
      <c r="A392" s="29"/>
      <c r="B392" s="35"/>
      <c r="C392" s="29"/>
      <c r="D392" s="31"/>
    </row>
    <row r="393" spans="1:4" x14ac:dyDescent="0.25">
      <c r="A393" s="29"/>
      <c r="B393" s="35"/>
      <c r="C393" s="29"/>
      <c r="D393" s="31"/>
    </row>
    <row r="394" spans="1:4" x14ac:dyDescent="0.25">
      <c r="A394" s="29"/>
      <c r="B394" s="35"/>
      <c r="C394" s="29"/>
      <c r="D394" s="31"/>
    </row>
    <row r="395" spans="1:4" x14ac:dyDescent="0.25">
      <c r="A395" s="29"/>
      <c r="B395" s="35"/>
      <c r="C395" s="29"/>
      <c r="D395" s="31"/>
    </row>
    <row r="396" spans="1:4" x14ac:dyDescent="0.25">
      <c r="A396" s="29"/>
      <c r="B396" s="35"/>
      <c r="C396" s="29"/>
      <c r="D396" s="31"/>
    </row>
    <row r="397" spans="1:4" x14ac:dyDescent="0.25">
      <c r="A397" s="29"/>
      <c r="B397" s="35"/>
      <c r="C397" s="29"/>
      <c r="D397" s="31"/>
    </row>
    <row r="398" spans="1:4" x14ac:dyDescent="0.25">
      <c r="A398" s="29"/>
      <c r="B398" s="35"/>
      <c r="C398" s="29"/>
      <c r="D398" s="31"/>
    </row>
    <row r="399" spans="1:4" x14ac:dyDescent="0.25">
      <c r="A399" s="29"/>
      <c r="B399" s="35"/>
      <c r="C399" s="29"/>
      <c r="D399" s="31"/>
    </row>
    <row r="400" spans="1:4" x14ac:dyDescent="0.25">
      <c r="A400" s="29"/>
      <c r="B400" s="35"/>
      <c r="C400" s="29"/>
      <c r="D400" s="31"/>
    </row>
    <row r="401" spans="1:4" x14ac:dyDescent="0.25">
      <c r="A401" s="29"/>
      <c r="B401" s="35"/>
      <c r="C401" s="29"/>
      <c r="D401" s="31"/>
    </row>
    <row r="402" spans="1:4" x14ac:dyDescent="0.25">
      <c r="A402" s="29"/>
      <c r="B402" s="35"/>
      <c r="C402" s="29"/>
      <c r="D402" s="31"/>
    </row>
    <row r="403" spans="1:4" x14ac:dyDescent="0.25">
      <c r="A403" s="29"/>
      <c r="B403" s="35"/>
      <c r="C403" s="29"/>
      <c r="D403" s="31"/>
    </row>
    <row r="404" spans="1:4" x14ac:dyDescent="0.25">
      <c r="A404" s="29"/>
      <c r="B404" s="35"/>
      <c r="C404" s="29"/>
      <c r="D404" s="31"/>
    </row>
    <row r="405" spans="1:4" x14ac:dyDescent="0.25">
      <c r="A405" s="29"/>
      <c r="B405" s="35"/>
      <c r="C405" s="29"/>
      <c r="D405" s="31"/>
    </row>
    <row r="406" spans="1:4" x14ac:dyDescent="0.25">
      <c r="A406" s="29"/>
      <c r="B406" s="35"/>
      <c r="C406" s="29"/>
      <c r="D406" s="31"/>
    </row>
    <row r="407" spans="1:4" x14ac:dyDescent="0.25">
      <c r="A407" s="29"/>
      <c r="B407" s="35"/>
      <c r="C407" s="29"/>
      <c r="D407" s="31"/>
    </row>
    <row r="408" spans="1:4" x14ac:dyDescent="0.25">
      <c r="A408" s="29"/>
      <c r="B408" s="35"/>
      <c r="C408" s="29"/>
      <c r="D408" s="31"/>
    </row>
    <row r="409" spans="1:4" x14ac:dyDescent="0.25">
      <c r="A409" s="29"/>
      <c r="B409" s="35"/>
      <c r="C409" s="29"/>
      <c r="D409" s="31"/>
    </row>
    <row r="410" spans="1:4" x14ac:dyDescent="0.25">
      <c r="A410" s="29"/>
      <c r="B410" s="35"/>
      <c r="C410" s="29"/>
      <c r="D410" s="31"/>
    </row>
    <row r="411" spans="1:4" x14ac:dyDescent="0.25">
      <c r="A411" s="29"/>
      <c r="B411" s="35"/>
      <c r="C411" s="29"/>
      <c r="D411" s="31"/>
    </row>
    <row r="412" spans="1:4" x14ac:dyDescent="0.25">
      <c r="A412" s="29"/>
      <c r="B412" s="35"/>
      <c r="C412" s="29"/>
      <c r="D412" s="31"/>
    </row>
    <row r="413" spans="1:4" x14ac:dyDescent="0.25">
      <c r="A413" s="29"/>
      <c r="B413" s="35"/>
      <c r="C413" s="29"/>
      <c r="D413" s="31"/>
    </row>
    <row r="414" spans="1:4" x14ac:dyDescent="0.25">
      <c r="A414" s="29"/>
      <c r="B414" s="35"/>
      <c r="C414" s="29"/>
      <c r="D414" s="31"/>
    </row>
    <row r="415" spans="1:4" x14ac:dyDescent="0.25">
      <c r="A415" s="29"/>
      <c r="B415" s="35"/>
      <c r="C415" s="29"/>
      <c r="D415" s="31"/>
    </row>
    <row r="416" spans="1:4" x14ac:dyDescent="0.25">
      <c r="A416" s="29"/>
      <c r="B416" s="35"/>
      <c r="C416" s="29"/>
      <c r="D416" s="31"/>
    </row>
    <row r="417" spans="1:4" x14ac:dyDescent="0.25">
      <c r="A417" s="29"/>
      <c r="B417" s="35"/>
      <c r="C417" s="29"/>
      <c r="D417" s="31"/>
    </row>
    <row r="418" spans="1:4" x14ac:dyDescent="0.25">
      <c r="A418" s="29"/>
      <c r="B418" s="35"/>
      <c r="C418" s="29"/>
      <c r="D418" s="31"/>
    </row>
    <row r="419" spans="1:4" x14ac:dyDescent="0.25">
      <c r="A419" s="29"/>
      <c r="B419" s="35"/>
      <c r="C419" s="29"/>
      <c r="D419" s="31"/>
    </row>
    <row r="420" spans="1:4" x14ac:dyDescent="0.25">
      <c r="A420" s="29"/>
      <c r="B420" s="35"/>
      <c r="C420" s="29"/>
      <c r="D420" s="31"/>
    </row>
    <row r="421" spans="1:4" x14ac:dyDescent="0.25">
      <c r="A421" s="29"/>
      <c r="B421" s="35"/>
      <c r="C421" s="29"/>
      <c r="D421" s="31"/>
    </row>
    <row r="422" spans="1:4" x14ac:dyDescent="0.25">
      <c r="A422" s="29"/>
      <c r="B422" s="35"/>
      <c r="C422" s="29"/>
      <c r="D422" s="31"/>
    </row>
    <row r="423" spans="1:4" x14ac:dyDescent="0.25">
      <c r="A423" s="29"/>
      <c r="B423" s="35"/>
      <c r="C423" s="29"/>
      <c r="D423" s="31"/>
    </row>
    <row r="424" spans="1:4" x14ac:dyDescent="0.25">
      <c r="A424" s="29"/>
      <c r="B424" s="35"/>
      <c r="C424" s="29"/>
      <c r="D424" s="31"/>
    </row>
    <row r="425" spans="1:4" x14ac:dyDescent="0.25">
      <c r="A425" s="29"/>
      <c r="B425" s="35"/>
      <c r="C425" s="29"/>
      <c r="D425" s="31"/>
    </row>
    <row r="426" spans="1:4" x14ac:dyDescent="0.25">
      <c r="A426" s="29"/>
      <c r="B426" s="35"/>
      <c r="C426" s="29"/>
      <c r="D426" s="31"/>
    </row>
    <row r="427" spans="1:4" x14ac:dyDescent="0.25">
      <c r="A427" s="29"/>
      <c r="B427" s="35"/>
      <c r="C427" s="29"/>
      <c r="D427" s="31"/>
    </row>
    <row r="428" spans="1:4" x14ac:dyDescent="0.25">
      <c r="A428" s="29"/>
      <c r="B428" s="35"/>
      <c r="C428" s="29"/>
      <c r="D428" s="31"/>
    </row>
    <row r="429" spans="1:4" x14ac:dyDescent="0.25">
      <c r="A429" s="29"/>
      <c r="B429" s="35"/>
      <c r="C429" s="29"/>
      <c r="D429" s="31"/>
    </row>
    <row r="430" spans="1:4" x14ac:dyDescent="0.25">
      <c r="A430" s="29"/>
      <c r="B430" s="35"/>
      <c r="C430" s="29"/>
      <c r="D430" s="31"/>
    </row>
    <row r="431" spans="1:4" x14ac:dyDescent="0.25">
      <c r="A431" s="29"/>
      <c r="B431" s="35"/>
      <c r="C431" s="29"/>
      <c r="D431" s="31"/>
    </row>
    <row r="432" spans="1:4" x14ac:dyDescent="0.25">
      <c r="A432" s="29"/>
      <c r="B432" s="35"/>
      <c r="C432" s="29"/>
      <c r="D432" s="31"/>
    </row>
    <row r="433" spans="1:4" x14ac:dyDescent="0.25">
      <c r="A433" s="29"/>
      <c r="B433" s="35"/>
      <c r="C433" s="29"/>
      <c r="D433" s="31"/>
    </row>
    <row r="434" spans="1:4" x14ac:dyDescent="0.25">
      <c r="A434" s="29"/>
      <c r="B434" s="35"/>
      <c r="C434" s="29"/>
      <c r="D434" s="31"/>
    </row>
    <row r="435" spans="1:4" x14ac:dyDescent="0.25">
      <c r="A435" s="29"/>
      <c r="B435" s="35"/>
      <c r="C435" s="29"/>
      <c r="D435" s="31"/>
    </row>
    <row r="436" spans="1:4" x14ac:dyDescent="0.25">
      <c r="A436" s="29"/>
      <c r="B436" s="35"/>
      <c r="C436" s="29"/>
      <c r="D436" s="31"/>
    </row>
    <row r="437" spans="1:4" x14ac:dyDescent="0.25">
      <c r="A437" s="29"/>
      <c r="B437" s="35"/>
      <c r="C437" s="29"/>
      <c r="D437" s="31"/>
    </row>
    <row r="438" spans="1:4" x14ac:dyDescent="0.25">
      <c r="A438" s="29"/>
      <c r="B438" s="35"/>
      <c r="C438" s="29"/>
      <c r="D438" s="31"/>
    </row>
    <row r="439" spans="1:4" x14ac:dyDescent="0.25">
      <c r="A439" s="29"/>
      <c r="B439" s="35"/>
      <c r="C439" s="29"/>
      <c r="D439" s="31"/>
    </row>
    <row r="440" spans="1:4" x14ac:dyDescent="0.25">
      <c r="A440" s="29"/>
      <c r="B440" s="35"/>
      <c r="C440" s="29"/>
      <c r="D440" s="31"/>
    </row>
    <row r="441" spans="1:4" x14ac:dyDescent="0.25">
      <c r="A441" s="29"/>
      <c r="B441" s="35"/>
      <c r="C441" s="29"/>
      <c r="D441" s="31"/>
    </row>
    <row r="442" spans="1:4" x14ac:dyDescent="0.25">
      <c r="A442" s="29"/>
      <c r="B442" s="35"/>
      <c r="C442" s="29"/>
      <c r="D442" s="31"/>
    </row>
    <row r="443" spans="1:4" x14ac:dyDescent="0.25">
      <c r="A443" s="29"/>
      <c r="B443" s="35"/>
      <c r="C443" s="29"/>
      <c r="D443" s="31"/>
    </row>
    <row r="444" spans="1:4" x14ac:dyDescent="0.25">
      <c r="A444" s="29"/>
      <c r="B444" s="35"/>
      <c r="C444" s="29"/>
      <c r="D444" s="31"/>
    </row>
    <row r="445" spans="1:4" x14ac:dyDescent="0.25">
      <c r="A445" s="29"/>
      <c r="B445" s="35"/>
      <c r="C445" s="29"/>
      <c r="D445" s="31"/>
    </row>
    <row r="446" spans="1:4" x14ac:dyDescent="0.25">
      <c r="A446" s="29"/>
      <c r="B446" s="35"/>
      <c r="C446" s="29"/>
      <c r="D446" s="31"/>
    </row>
    <row r="447" spans="1:4" x14ac:dyDescent="0.25">
      <c r="A447" s="29"/>
      <c r="B447" s="35"/>
      <c r="C447" s="29"/>
      <c r="D447" s="31"/>
    </row>
    <row r="448" spans="1:4" x14ac:dyDescent="0.25">
      <c r="A448" s="29"/>
      <c r="B448" s="35"/>
      <c r="C448" s="29"/>
      <c r="D448" s="31"/>
    </row>
    <row r="449" spans="1:4" x14ac:dyDescent="0.25">
      <c r="A449" s="29"/>
      <c r="B449" s="35"/>
      <c r="C449" s="29"/>
      <c r="D449" s="31"/>
    </row>
    <row r="450" spans="1:4" x14ac:dyDescent="0.25">
      <c r="A450" s="29"/>
      <c r="B450" s="35"/>
      <c r="C450" s="29"/>
      <c r="D450" s="31"/>
    </row>
    <row r="451" spans="1:4" x14ac:dyDescent="0.25">
      <c r="A451" s="29"/>
      <c r="B451" s="35"/>
      <c r="C451" s="29"/>
      <c r="D451" s="31"/>
    </row>
    <row r="452" spans="1:4" x14ac:dyDescent="0.25">
      <c r="A452" s="29"/>
      <c r="B452" s="35"/>
      <c r="C452" s="29"/>
      <c r="D452" s="31"/>
    </row>
    <row r="453" spans="1:4" x14ac:dyDescent="0.25">
      <c r="A453" s="29"/>
      <c r="B453" s="35"/>
      <c r="C453" s="29"/>
      <c r="D453" s="31"/>
    </row>
    <row r="454" spans="1:4" x14ac:dyDescent="0.25">
      <c r="A454" s="29"/>
      <c r="B454" s="35"/>
      <c r="C454" s="29"/>
      <c r="D454" s="31"/>
    </row>
    <row r="455" spans="1:4" x14ac:dyDescent="0.25">
      <c r="A455" s="29"/>
      <c r="B455" s="35"/>
      <c r="C455" s="29"/>
      <c r="D455" s="31"/>
    </row>
    <row r="456" spans="1:4" x14ac:dyDescent="0.25">
      <c r="A456" s="29"/>
      <c r="B456" s="35"/>
      <c r="C456" s="29"/>
      <c r="D456" s="31"/>
    </row>
    <row r="457" spans="1:4" x14ac:dyDescent="0.25">
      <c r="A457" s="29"/>
      <c r="B457" s="35"/>
      <c r="C457" s="29"/>
      <c r="D457" s="31"/>
    </row>
    <row r="458" spans="1:4" x14ac:dyDescent="0.25">
      <c r="A458" s="29"/>
      <c r="B458" s="35"/>
      <c r="C458" s="29"/>
      <c r="D458" s="31"/>
    </row>
    <row r="459" spans="1:4" x14ac:dyDescent="0.25">
      <c r="A459" s="29"/>
      <c r="B459" s="35"/>
      <c r="C459" s="29"/>
      <c r="D459" s="31"/>
    </row>
    <row r="460" spans="1:4" x14ac:dyDescent="0.25">
      <c r="A460" s="29"/>
      <c r="B460" s="35"/>
      <c r="C460" s="29"/>
      <c r="D460" s="31"/>
    </row>
    <row r="461" spans="1:4" x14ac:dyDescent="0.25">
      <c r="A461" s="29"/>
      <c r="B461" s="35"/>
      <c r="C461" s="29"/>
      <c r="D461" s="31"/>
    </row>
    <row r="462" spans="1:4" x14ac:dyDescent="0.25">
      <c r="A462" s="29"/>
      <c r="B462" s="35"/>
      <c r="C462" s="29"/>
      <c r="D462" s="31"/>
    </row>
    <row r="463" spans="1:4" x14ac:dyDescent="0.25">
      <c r="A463" s="29"/>
      <c r="B463" s="35"/>
      <c r="C463" s="29"/>
      <c r="D463" s="31"/>
    </row>
    <row r="464" spans="1:4" x14ac:dyDescent="0.25">
      <c r="A464" s="29"/>
      <c r="B464" s="35"/>
      <c r="C464" s="29"/>
      <c r="D464" s="31"/>
    </row>
    <row r="465" spans="1:4" x14ac:dyDescent="0.25">
      <c r="A465" s="29"/>
      <c r="B465" s="35"/>
      <c r="C465" s="29"/>
      <c r="D465" s="31"/>
    </row>
    <row r="466" spans="1:4" x14ac:dyDescent="0.25">
      <c r="A466" s="29"/>
      <c r="B466" s="35"/>
      <c r="C466" s="29"/>
      <c r="D466" s="31"/>
    </row>
    <row r="467" spans="1:4" x14ac:dyDescent="0.25">
      <c r="A467" s="29"/>
      <c r="B467" s="35"/>
      <c r="C467" s="29"/>
      <c r="D467" s="31"/>
    </row>
    <row r="468" spans="1:4" x14ac:dyDescent="0.25">
      <c r="A468" s="29"/>
      <c r="B468" s="35"/>
      <c r="C468" s="29"/>
      <c r="D468" s="31"/>
    </row>
    <row r="469" spans="1:4" x14ac:dyDescent="0.25">
      <c r="A469" s="29"/>
      <c r="B469" s="35"/>
      <c r="C469" s="29"/>
      <c r="D469" s="31"/>
    </row>
    <row r="470" spans="1:4" x14ac:dyDescent="0.25">
      <c r="A470" s="29"/>
      <c r="B470" s="35"/>
      <c r="C470" s="29"/>
      <c r="D470" s="31"/>
    </row>
    <row r="471" spans="1:4" x14ac:dyDescent="0.25">
      <c r="A471" s="29"/>
      <c r="B471" s="35"/>
      <c r="C471" s="29"/>
      <c r="D471" s="31"/>
    </row>
    <row r="472" spans="1:4" x14ac:dyDescent="0.25">
      <c r="A472" s="29"/>
      <c r="B472" s="35"/>
      <c r="C472" s="29"/>
      <c r="D472" s="31"/>
    </row>
    <row r="473" spans="1:4" x14ac:dyDescent="0.25">
      <c r="A473" s="29"/>
      <c r="B473" s="35"/>
      <c r="C473" s="29"/>
      <c r="D473" s="31"/>
    </row>
    <row r="474" spans="1:4" x14ac:dyDescent="0.25">
      <c r="A474" s="29"/>
      <c r="B474" s="35"/>
      <c r="C474" s="29"/>
      <c r="D474" s="31"/>
    </row>
    <row r="475" spans="1:4" x14ac:dyDescent="0.25">
      <c r="A475" s="29"/>
      <c r="B475" s="35"/>
      <c r="C475" s="29"/>
      <c r="D475" s="31"/>
    </row>
    <row r="476" spans="1:4" x14ac:dyDescent="0.25">
      <c r="A476" s="29"/>
      <c r="B476" s="35"/>
      <c r="C476" s="29"/>
      <c r="D476" s="31"/>
    </row>
    <row r="477" spans="1:4" x14ac:dyDescent="0.25">
      <c r="A477" s="29"/>
      <c r="B477" s="35"/>
      <c r="C477" s="29"/>
      <c r="D477" s="31"/>
    </row>
    <row r="478" spans="1:4" x14ac:dyDescent="0.25">
      <c r="A478" s="29"/>
      <c r="B478" s="35"/>
      <c r="C478" s="29"/>
      <c r="D478" s="31"/>
    </row>
    <row r="479" spans="1:4" x14ac:dyDescent="0.25">
      <c r="A479" s="29"/>
      <c r="B479" s="35"/>
      <c r="C479" s="29"/>
      <c r="D479" s="31"/>
    </row>
    <row r="480" spans="1:4" x14ac:dyDescent="0.25">
      <c r="A480" s="29"/>
      <c r="B480" s="35"/>
      <c r="C480" s="29"/>
      <c r="D480" s="31"/>
    </row>
    <row r="481" spans="1:4" x14ac:dyDescent="0.25">
      <c r="A481" s="29"/>
      <c r="B481" s="35"/>
      <c r="C481" s="29"/>
      <c r="D481" s="31"/>
    </row>
    <row r="482" spans="1:4" x14ac:dyDescent="0.25">
      <c r="A482" s="29"/>
      <c r="B482" s="35"/>
      <c r="C482" s="29"/>
      <c r="D482" s="31"/>
    </row>
    <row r="483" spans="1:4" x14ac:dyDescent="0.25">
      <c r="A483" s="29"/>
      <c r="B483" s="35"/>
      <c r="C483" s="29"/>
      <c r="D483" s="31"/>
    </row>
    <row r="484" spans="1:4" x14ac:dyDescent="0.25">
      <c r="A484" s="29"/>
      <c r="B484" s="35"/>
      <c r="C484" s="29"/>
      <c r="D484" s="31"/>
    </row>
    <row r="485" spans="1:4" x14ac:dyDescent="0.25">
      <c r="A485" s="29"/>
      <c r="B485" s="35"/>
      <c r="C485" s="29"/>
      <c r="D485" s="31"/>
    </row>
    <row r="486" spans="1:4" x14ac:dyDescent="0.25">
      <c r="A486" s="29"/>
      <c r="B486" s="35"/>
      <c r="C486" s="29"/>
      <c r="D486" s="31"/>
    </row>
    <row r="487" spans="1:4" x14ac:dyDescent="0.25">
      <c r="A487" s="29"/>
      <c r="B487" s="35"/>
      <c r="C487" s="29"/>
      <c r="D487" s="31"/>
    </row>
    <row r="488" spans="1:4" x14ac:dyDescent="0.25">
      <c r="A488" s="29"/>
      <c r="B488" s="35"/>
      <c r="C488" s="29"/>
      <c r="D488" s="31"/>
    </row>
    <row r="489" spans="1:4" x14ac:dyDescent="0.25">
      <c r="A489" s="29"/>
      <c r="B489" s="35"/>
      <c r="C489" s="29"/>
      <c r="D489" s="31"/>
    </row>
    <row r="490" spans="1:4" x14ac:dyDescent="0.25">
      <c r="A490" s="29"/>
      <c r="B490" s="35"/>
      <c r="C490" s="29"/>
      <c r="D490" s="31"/>
    </row>
    <row r="491" spans="1:4" x14ac:dyDescent="0.25">
      <c r="A491" s="29"/>
      <c r="B491" s="35"/>
      <c r="C491" s="29"/>
      <c r="D491" s="31"/>
    </row>
    <row r="492" spans="1:4" x14ac:dyDescent="0.25">
      <c r="A492" s="29"/>
      <c r="B492" s="35"/>
      <c r="C492" s="29"/>
      <c r="D492" s="31"/>
    </row>
    <row r="493" spans="1:4" x14ac:dyDescent="0.25">
      <c r="A493" s="29"/>
      <c r="B493" s="35"/>
      <c r="C493" s="29"/>
      <c r="D493" s="31"/>
    </row>
    <row r="494" spans="1:4" x14ac:dyDescent="0.25">
      <c r="A494" s="29"/>
      <c r="B494" s="35"/>
      <c r="C494" s="29"/>
      <c r="D494" s="31"/>
    </row>
    <row r="495" spans="1:4" x14ac:dyDescent="0.25">
      <c r="A495" s="29"/>
      <c r="B495" s="35"/>
      <c r="C495" s="29"/>
      <c r="D495" s="31"/>
    </row>
    <row r="496" spans="1:4" x14ac:dyDescent="0.25">
      <c r="A496" s="29"/>
      <c r="B496" s="35"/>
      <c r="C496" s="29"/>
      <c r="D496" s="31"/>
    </row>
    <row r="497" spans="1:4" x14ac:dyDescent="0.25">
      <c r="A497" s="29"/>
      <c r="B497" s="35"/>
      <c r="C497" s="29"/>
      <c r="D497" s="31"/>
    </row>
    <row r="498" spans="1:4" x14ac:dyDescent="0.25">
      <c r="A498" s="29"/>
      <c r="B498" s="35"/>
      <c r="C498" s="29"/>
      <c r="D498" s="31"/>
    </row>
    <row r="499" spans="1:4" x14ac:dyDescent="0.25">
      <c r="A499" s="29"/>
      <c r="B499" s="35"/>
      <c r="C499" s="29"/>
      <c r="D499" s="31"/>
    </row>
    <row r="500" spans="1:4" x14ac:dyDescent="0.25">
      <c r="A500" s="29"/>
      <c r="B500" s="35"/>
      <c r="C500" s="29"/>
      <c r="D500" s="31"/>
    </row>
    <row r="501" spans="1:4" x14ac:dyDescent="0.25">
      <c r="A501" s="29"/>
      <c r="B501" s="35"/>
      <c r="C501" s="29"/>
      <c r="D501" s="31"/>
    </row>
    <row r="502" spans="1:4" x14ac:dyDescent="0.25">
      <c r="A502" s="29"/>
      <c r="B502" s="35"/>
      <c r="C502" s="29"/>
      <c r="D502" s="31"/>
    </row>
    <row r="503" spans="1:4" x14ac:dyDescent="0.25">
      <c r="A503" s="29"/>
      <c r="B503" s="35"/>
      <c r="C503" s="29"/>
      <c r="D503" s="31"/>
    </row>
    <row r="504" spans="1:4" x14ac:dyDescent="0.25">
      <c r="A504" s="29"/>
      <c r="B504" s="35"/>
      <c r="C504" s="29"/>
      <c r="D504" s="31"/>
    </row>
    <row r="505" spans="1:4" x14ac:dyDescent="0.25">
      <c r="A505" s="29"/>
      <c r="B505" s="35"/>
      <c r="C505" s="29"/>
      <c r="D505" s="31"/>
    </row>
    <row r="506" spans="1:4" x14ac:dyDescent="0.25">
      <c r="A506" s="29"/>
      <c r="B506" s="35"/>
      <c r="C506" s="29"/>
      <c r="D506" s="31"/>
    </row>
    <row r="507" spans="1:4" x14ac:dyDescent="0.25">
      <c r="A507" s="29"/>
      <c r="B507" s="35"/>
      <c r="C507" s="29"/>
      <c r="D507" s="31"/>
    </row>
    <row r="508" spans="1:4" x14ac:dyDescent="0.25">
      <c r="A508" s="29"/>
      <c r="B508" s="35"/>
      <c r="C508" s="29"/>
      <c r="D508" s="31"/>
    </row>
    <row r="509" spans="1:4" x14ac:dyDescent="0.25">
      <c r="A509" s="29"/>
      <c r="B509" s="35"/>
      <c r="C509" s="29"/>
      <c r="D509" s="31"/>
    </row>
    <row r="510" spans="1:4" x14ac:dyDescent="0.25">
      <c r="A510" s="29"/>
      <c r="B510" s="35"/>
      <c r="C510" s="29"/>
      <c r="D510" s="31"/>
    </row>
    <row r="511" spans="1:4" x14ac:dyDescent="0.25">
      <c r="A511" s="29"/>
      <c r="B511" s="35"/>
      <c r="C511" s="29"/>
      <c r="D511" s="31"/>
    </row>
    <row r="512" spans="1:4" x14ac:dyDescent="0.25">
      <c r="A512" s="29"/>
      <c r="B512" s="35"/>
      <c r="C512" s="29"/>
      <c r="D512" s="31"/>
    </row>
    <row r="513" spans="1:4" x14ac:dyDescent="0.25">
      <c r="A513" s="29"/>
      <c r="B513" s="35"/>
      <c r="C513" s="29"/>
      <c r="D513" s="31"/>
    </row>
    <row r="514" spans="1:4" x14ac:dyDescent="0.25">
      <c r="A514" s="29"/>
      <c r="B514" s="35"/>
      <c r="C514" s="29"/>
      <c r="D514" s="31"/>
    </row>
    <row r="515" spans="1:4" x14ac:dyDescent="0.25">
      <c r="A515" s="29"/>
      <c r="B515" s="35"/>
      <c r="C515" s="29"/>
      <c r="D515" s="31"/>
    </row>
    <row r="516" spans="1:4" x14ac:dyDescent="0.25">
      <c r="A516" s="29"/>
      <c r="B516" s="35"/>
      <c r="C516" s="29"/>
      <c r="D516" s="31"/>
    </row>
    <row r="517" spans="1:4" x14ac:dyDescent="0.25">
      <c r="A517" s="29"/>
      <c r="B517" s="35"/>
      <c r="C517" s="29"/>
      <c r="D517" s="31"/>
    </row>
    <row r="518" spans="1:4" x14ac:dyDescent="0.25">
      <c r="A518" s="29"/>
      <c r="B518" s="35"/>
      <c r="C518" s="29"/>
      <c r="D518" s="31"/>
    </row>
    <row r="519" spans="1:4" x14ac:dyDescent="0.25">
      <c r="A519" s="29"/>
      <c r="B519" s="35"/>
      <c r="C519" s="29"/>
      <c r="D519" s="31"/>
    </row>
    <row r="520" spans="1:4" x14ac:dyDescent="0.25">
      <c r="A520" s="29"/>
      <c r="B520" s="35"/>
      <c r="C520" s="29"/>
      <c r="D520" s="31"/>
    </row>
    <row r="521" spans="1:4" x14ac:dyDescent="0.25">
      <c r="A521" s="29"/>
      <c r="B521" s="35"/>
      <c r="C521" s="29"/>
      <c r="D521" s="31"/>
    </row>
    <row r="522" spans="1:4" x14ac:dyDescent="0.25">
      <c r="A522" s="29"/>
      <c r="B522" s="35"/>
      <c r="C522" s="29"/>
      <c r="D522" s="31"/>
    </row>
    <row r="523" spans="1:4" x14ac:dyDescent="0.25">
      <c r="A523" s="29"/>
      <c r="B523" s="35"/>
      <c r="C523" s="29"/>
      <c r="D523" s="31"/>
    </row>
    <row r="524" spans="1:4" x14ac:dyDescent="0.25">
      <c r="A524" s="29"/>
      <c r="B524" s="35"/>
      <c r="C524" s="29"/>
      <c r="D524" s="31"/>
    </row>
    <row r="525" spans="1:4" x14ac:dyDescent="0.25">
      <c r="A525" s="29"/>
      <c r="B525" s="35"/>
      <c r="C525" s="29"/>
      <c r="D525" s="31"/>
    </row>
    <row r="526" spans="1:4" x14ac:dyDescent="0.25">
      <c r="A526" s="29"/>
      <c r="B526" s="35"/>
      <c r="C526" s="29"/>
      <c r="D526" s="31"/>
    </row>
    <row r="527" spans="1:4" x14ac:dyDescent="0.25">
      <c r="A527" s="29"/>
      <c r="B527" s="35"/>
      <c r="C527" s="29"/>
      <c r="D527" s="31"/>
    </row>
    <row r="528" spans="1:4" x14ac:dyDescent="0.25">
      <c r="A528" s="29"/>
      <c r="B528" s="35"/>
      <c r="C528" s="29"/>
      <c r="D528" s="31"/>
    </row>
    <row r="529" spans="1:4" x14ac:dyDescent="0.25">
      <c r="A529" s="29"/>
      <c r="B529" s="35"/>
      <c r="C529" s="29"/>
      <c r="D529" s="31"/>
    </row>
    <row r="530" spans="1:4" x14ac:dyDescent="0.25">
      <c r="A530" s="29"/>
      <c r="B530" s="35"/>
      <c r="C530" s="29"/>
      <c r="D530" s="31"/>
    </row>
    <row r="531" spans="1:4" x14ac:dyDescent="0.25">
      <c r="A531" s="29"/>
      <c r="B531" s="35"/>
      <c r="C531" s="29"/>
      <c r="D531" s="31"/>
    </row>
    <row r="532" spans="1:4" x14ac:dyDescent="0.25">
      <c r="A532" s="29"/>
      <c r="B532" s="35"/>
      <c r="C532" s="29"/>
      <c r="D532" s="31"/>
    </row>
    <row r="533" spans="1:4" x14ac:dyDescent="0.25">
      <c r="A533" s="29"/>
      <c r="B533" s="35"/>
      <c r="C533" s="29"/>
      <c r="D533" s="31"/>
    </row>
    <row r="534" spans="1:4" x14ac:dyDescent="0.25">
      <c r="A534" s="29"/>
      <c r="B534" s="35"/>
      <c r="C534" s="29"/>
      <c r="D534" s="31"/>
    </row>
    <row r="535" spans="1:4" x14ac:dyDescent="0.25">
      <c r="A535" s="29"/>
      <c r="B535" s="35"/>
      <c r="C535" s="29"/>
      <c r="D535" s="31"/>
    </row>
    <row r="536" spans="1:4" x14ac:dyDescent="0.25">
      <c r="A536" s="29"/>
      <c r="B536" s="35"/>
      <c r="C536" s="29"/>
      <c r="D536" s="31"/>
    </row>
    <row r="537" spans="1:4" x14ac:dyDescent="0.25">
      <c r="A537" s="29"/>
      <c r="B537" s="35"/>
      <c r="C537" s="29"/>
      <c r="D537" s="31"/>
    </row>
    <row r="538" spans="1:4" x14ac:dyDescent="0.25">
      <c r="A538" s="29"/>
      <c r="B538" s="35"/>
      <c r="C538" s="29"/>
      <c r="D538" s="31"/>
    </row>
    <row r="539" spans="1:4" x14ac:dyDescent="0.25">
      <c r="A539" s="29"/>
      <c r="B539" s="35"/>
      <c r="C539" s="29"/>
      <c r="D539" s="31"/>
    </row>
    <row r="540" spans="1:4" x14ac:dyDescent="0.25">
      <c r="A540" s="29"/>
      <c r="B540" s="35"/>
      <c r="C540" s="29"/>
      <c r="D540" s="31"/>
    </row>
    <row r="541" spans="1:4" x14ac:dyDescent="0.25">
      <c r="A541" s="29"/>
      <c r="B541" s="35"/>
      <c r="C541" s="29"/>
      <c r="D541" s="31"/>
    </row>
    <row r="542" spans="1:4" x14ac:dyDescent="0.25">
      <c r="A542" s="29"/>
      <c r="B542" s="35"/>
      <c r="C542" s="29"/>
      <c r="D542" s="31"/>
    </row>
    <row r="543" spans="1:4" x14ac:dyDescent="0.25">
      <c r="A543" s="29"/>
      <c r="B543" s="35"/>
      <c r="C543" s="29"/>
      <c r="D543" s="31"/>
    </row>
    <row r="544" spans="1:4" x14ac:dyDescent="0.25">
      <c r="A544" s="29"/>
      <c r="B544" s="35"/>
      <c r="C544" s="29"/>
      <c r="D544" s="31"/>
    </row>
    <row r="545" spans="1:4" x14ac:dyDescent="0.25">
      <c r="A545" s="29"/>
      <c r="B545" s="35"/>
      <c r="C545" s="29"/>
      <c r="D545" s="31"/>
    </row>
    <row r="546" spans="1:4" x14ac:dyDescent="0.25">
      <c r="A546" s="29"/>
      <c r="B546" s="35"/>
      <c r="C546" s="29"/>
      <c r="D546" s="31"/>
    </row>
    <row r="547" spans="1:4" x14ac:dyDescent="0.25">
      <c r="A547" s="29"/>
      <c r="B547" s="35"/>
      <c r="C547" s="29"/>
      <c r="D547" s="31"/>
    </row>
    <row r="548" spans="1:4" x14ac:dyDescent="0.25">
      <c r="A548" s="29"/>
      <c r="B548" s="35"/>
      <c r="C548" s="29"/>
      <c r="D548" s="31"/>
    </row>
    <row r="549" spans="1:4" x14ac:dyDescent="0.25">
      <c r="A549" s="29"/>
      <c r="B549" s="35"/>
      <c r="C549" s="29"/>
      <c r="D549" s="31"/>
    </row>
    <row r="550" spans="1:4" x14ac:dyDescent="0.25">
      <c r="A550" s="29"/>
      <c r="B550" s="35"/>
      <c r="C550" s="29"/>
      <c r="D550" s="31"/>
    </row>
    <row r="551" spans="1:4" x14ac:dyDescent="0.25">
      <c r="A551" s="29"/>
      <c r="B551" s="35"/>
      <c r="C551" s="29"/>
      <c r="D551" s="31"/>
    </row>
    <row r="552" spans="1:4" x14ac:dyDescent="0.25">
      <c r="A552" s="29"/>
      <c r="B552" s="35"/>
      <c r="C552" s="29"/>
      <c r="D552" s="31"/>
    </row>
    <row r="553" spans="1:4" x14ac:dyDescent="0.25">
      <c r="A553" s="29"/>
      <c r="B553" s="35"/>
      <c r="C553" s="29"/>
      <c r="D553" s="31"/>
    </row>
    <row r="554" spans="1:4" x14ac:dyDescent="0.25">
      <c r="A554" s="29"/>
      <c r="B554" s="35"/>
      <c r="C554" s="29"/>
      <c r="D554" s="31"/>
    </row>
    <row r="555" spans="1:4" x14ac:dyDescent="0.25">
      <c r="A555" s="29"/>
      <c r="B555" s="35"/>
      <c r="C555" s="29"/>
      <c r="D555" s="31"/>
    </row>
    <row r="556" spans="1:4" x14ac:dyDescent="0.25">
      <c r="A556" s="29"/>
      <c r="B556" s="35"/>
      <c r="C556" s="29"/>
      <c r="D556" s="31"/>
    </row>
    <row r="557" spans="1:4" x14ac:dyDescent="0.25">
      <c r="A557" s="29"/>
      <c r="B557" s="35"/>
      <c r="C557" s="29"/>
      <c r="D557" s="31"/>
    </row>
    <row r="558" spans="1:4" x14ac:dyDescent="0.25">
      <c r="A558" s="29"/>
      <c r="B558" s="35"/>
      <c r="C558" s="29"/>
      <c r="D558" s="31"/>
    </row>
    <row r="559" spans="1:4" x14ac:dyDescent="0.25">
      <c r="A559" s="29"/>
      <c r="B559" s="35"/>
      <c r="C559" s="29"/>
      <c r="D559" s="31"/>
    </row>
    <row r="560" spans="1:4" x14ac:dyDescent="0.25">
      <c r="A560" s="29"/>
      <c r="B560" s="35"/>
      <c r="C560" s="29"/>
      <c r="D560" s="31"/>
    </row>
    <row r="561" spans="1:4" x14ac:dyDescent="0.25">
      <c r="A561" s="29"/>
      <c r="B561" s="35"/>
      <c r="C561" s="29"/>
      <c r="D561" s="31"/>
    </row>
    <row r="562" spans="1:4" x14ac:dyDescent="0.25">
      <c r="A562" s="29"/>
      <c r="B562" s="35"/>
      <c r="C562" s="29"/>
      <c r="D562" s="31"/>
    </row>
    <row r="563" spans="1:4" x14ac:dyDescent="0.25">
      <c r="A563" s="29"/>
      <c r="B563" s="35"/>
      <c r="C563" s="29"/>
      <c r="D563" s="31"/>
    </row>
    <row r="564" spans="1:4" x14ac:dyDescent="0.25">
      <c r="A564" s="29"/>
      <c r="B564" s="35"/>
      <c r="C564" s="29"/>
      <c r="D564" s="31"/>
    </row>
    <row r="565" spans="1:4" x14ac:dyDescent="0.25">
      <c r="A565" s="29"/>
      <c r="B565" s="35"/>
      <c r="C565" s="29"/>
      <c r="D565" s="31"/>
    </row>
    <row r="566" spans="1:4" x14ac:dyDescent="0.25">
      <c r="A566" s="29"/>
      <c r="B566" s="35"/>
      <c r="C566" s="29"/>
      <c r="D566" s="31"/>
    </row>
    <row r="567" spans="1:4" x14ac:dyDescent="0.25">
      <c r="A567" s="29"/>
      <c r="B567" s="35"/>
      <c r="C567" s="29"/>
      <c r="D567" s="31"/>
    </row>
    <row r="568" spans="1:4" x14ac:dyDescent="0.25">
      <c r="A568" s="29"/>
      <c r="B568" s="35"/>
      <c r="C568" s="29"/>
      <c r="D568" s="31"/>
    </row>
    <row r="569" spans="1:4" x14ac:dyDescent="0.25">
      <c r="A569" s="29"/>
      <c r="B569" s="35"/>
      <c r="C569" s="29"/>
      <c r="D569" s="31"/>
    </row>
    <row r="570" spans="1:4" x14ac:dyDescent="0.25">
      <c r="A570" s="29"/>
      <c r="B570" s="35"/>
      <c r="C570" s="29"/>
      <c r="D570" s="31"/>
    </row>
    <row r="571" spans="1:4" x14ac:dyDescent="0.25">
      <c r="A571" s="29"/>
      <c r="B571" s="35"/>
      <c r="C571" s="29"/>
      <c r="D571" s="31"/>
    </row>
    <row r="572" spans="1:4" x14ac:dyDescent="0.25">
      <c r="A572" s="29"/>
      <c r="B572" s="35"/>
      <c r="C572" s="29"/>
      <c r="D572" s="31"/>
    </row>
    <row r="573" spans="1:4" x14ac:dyDescent="0.25">
      <c r="A573" s="29"/>
      <c r="B573" s="35"/>
      <c r="C573" s="29"/>
      <c r="D573" s="31"/>
    </row>
    <row r="574" spans="1:4" x14ac:dyDescent="0.25">
      <c r="A574" s="29"/>
      <c r="B574" s="35"/>
      <c r="C574" s="29"/>
      <c r="D574" s="31"/>
    </row>
    <row r="575" spans="1:4" x14ac:dyDescent="0.25">
      <c r="A575" s="29"/>
      <c r="B575" s="35"/>
      <c r="C575" s="29"/>
      <c r="D575" s="31"/>
    </row>
    <row r="576" spans="1:4" x14ac:dyDescent="0.25">
      <c r="A576" s="29"/>
      <c r="B576" s="35"/>
      <c r="C576" s="29"/>
      <c r="D576" s="31"/>
    </row>
    <row r="577" spans="1:4" x14ac:dyDescent="0.25">
      <c r="A577" s="29"/>
      <c r="B577" s="35"/>
      <c r="C577" s="29"/>
      <c r="D577" s="31"/>
    </row>
    <row r="578" spans="1:4" x14ac:dyDescent="0.25">
      <c r="A578" s="29"/>
      <c r="B578" s="35"/>
      <c r="C578" s="29"/>
      <c r="D578" s="31"/>
    </row>
    <row r="579" spans="1:4" x14ac:dyDescent="0.25">
      <c r="A579" s="29"/>
      <c r="B579" s="35"/>
      <c r="C579" s="29"/>
      <c r="D579" s="31"/>
    </row>
    <row r="580" spans="1:4" x14ac:dyDescent="0.25">
      <c r="A580" s="29"/>
      <c r="B580" s="35"/>
      <c r="C580" s="29"/>
      <c r="D580" s="31"/>
    </row>
    <row r="581" spans="1:4" x14ac:dyDescent="0.25">
      <c r="A581" s="29"/>
      <c r="B581" s="35"/>
      <c r="C581" s="29"/>
      <c r="D581" s="31"/>
    </row>
    <row r="582" spans="1:4" x14ac:dyDescent="0.25">
      <c r="A582" s="29"/>
      <c r="B582" s="35"/>
      <c r="C582" s="29"/>
      <c r="D582" s="31"/>
    </row>
    <row r="583" spans="1:4" x14ac:dyDescent="0.25">
      <c r="A583" s="29"/>
      <c r="B583" s="35"/>
      <c r="C583" s="29"/>
      <c r="D583" s="31"/>
    </row>
    <row r="584" spans="1:4" x14ac:dyDescent="0.25">
      <c r="A584" s="29"/>
      <c r="B584" s="35"/>
      <c r="C584" s="29"/>
      <c r="D584" s="31"/>
    </row>
    <row r="585" spans="1:4" x14ac:dyDescent="0.25">
      <c r="A585" s="29"/>
      <c r="B585" s="35"/>
      <c r="C585" s="29"/>
      <c r="D585" s="31"/>
    </row>
    <row r="586" spans="1:4" x14ac:dyDescent="0.25">
      <c r="A586" s="29"/>
      <c r="B586" s="35"/>
      <c r="C586" s="29"/>
      <c r="D586" s="31"/>
    </row>
    <row r="587" spans="1:4" x14ac:dyDescent="0.25">
      <c r="A587" s="29"/>
      <c r="B587" s="35"/>
      <c r="C587" s="29"/>
      <c r="D587" s="31"/>
    </row>
    <row r="588" spans="1:4" x14ac:dyDescent="0.25">
      <c r="A588" s="29"/>
      <c r="B588" s="35"/>
      <c r="C588" s="29"/>
      <c r="D588" s="31"/>
    </row>
    <row r="589" spans="1:4" x14ac:dyDescent="0.25">
      <c r="A589" s="29"/>
      <c r="B589" s="35"/>
      <c r="C589" s="29"/>
      <c r="D589" s="31"/>
    </row>
    <row r="590" spans="1:4" x14ac:dyDescent="0.25">
      <c r="A590" s="29"/>
      <c r="B590" s="35"/>
      <c r="C590" s="29"/>
      <c r="D590" s="31"/>
    </row>
    <row r="591" spans="1:4" x14ac:dyDescent="0.25">
      <c r="A591" s="29"/>
      <c r="B591" s="35"/>
      <c r="C591" s="29"/>
      <c r="D591" s="31"/>
    </row>
    <row r="592" spans="1:4" x14ac:dyDescent="0.25">
      <c r="A592" s="29"/>
      <c r="B592" s="35"/>
      <c r="C592" s="29"/>
      <c r="D592" s="31"/>
    </row>
    <row r="593" spans="1:4" x14ac:dyDescent="0.25">
      <c r="A593" s="29"/>
      <c r="B593" s="35"/>
      <c r="C593" s="29"/>
      <c r="D593" s="31"/>
    </row>
    <row r="594" spans="1:4" x14ac:dyDescent="0.25">
      <c r="A594" s="29"/>
      <c r="B594" s="35"/>
      <c r="C594" s="29"/>
      <c r="D594" s="31"/>
    </row>
    <row r="595" spans="1:4" x14ac:dyDescent="0.25">
      <c r="A595" s="29"/>
      <c r="B595" s="35"/>
      <c r="C595" s="29"/>
      <c r="D595" s="31"/>
    </row>
    <row r="596" spans="1:4" x14ac:dyDescent="0.25">
      <c r="A596" s="29"/>
      <c r="B596" s="35"/>
      <c r="C596" s="29"/>
      <c r="D596" s="31"/>
    </row>
    <row r="597" spans="1:4" x14ac:dyDescent="0.25">
      <c r="A597" s="29"/>
      <c r="B597" s="35"/>
      <c r="C597" s="29"/>
      <c r="D597" s="31"/>
    </row>
    <row r="598" spans="1:4" x14ac:dyDescent="0.25">
      <c r="A598" s="29"/>
      <c r="B598" s="35"/>
      <c r="C598" s="29"/>
      <c r="D598" s="31"/>
    </row>
    <row r="599" spans="1:4" x14ac:dyDescent="0.25">
      <c r="A599" s="29"/>
      <c r="B599" s="35"/>
      <c r="C599" s="29"/>
      <c r="D599" s="31"/>
    </row>
    <row r="600" spans="1:4" x14ac:dyDescent="0.25">
      <c r="A600" s="29"/>
      <c r="B600" s="35"/>
      <c r="C600" s="29"/>
      <c r="D600" s="31"/>
    </row>
    <row r="601" spans="1:4" x14ac:dyDescent="0.25">
      <c r="A601" s="29"/>
      <c r="B601" s="35"/>
      <c r="C601" s="29"/>
      <c r="D601" s="31"/>
    </row>
    <row r="602" spans="1:4" x14ac:dyDescent="0.25">
      <c r="A602" s="29"/>
      <c r="B602" s="35"/>
      <c r="C602" s="29"/>
      <c r="D602" s="31"/>
    </row>
    <row r="603" spans="1:4" x14ac:dyDescent="0.25">
      <c r="A603" s="29"/>
      <c r="B603" s="35"/>
      <c r="C603" s="29"/>
      <c r="D603" s="31"/>
    </row>
    <row r="604" spans="1:4" x14ac:dyDescent="0.25">
      <c r="A604" s="29"/>
      <c r="B604" s="35"/>
      <c r="C604" s="29"/>
      <c r="D604" s="31"/>
    </row>
    <row r="605" spans="1:4" x14ac:dyDescent="0.25">
      <c r="A605" s="29"/>
      <c r="B605" s="35"/>
      <c r="C605" s="29"/>
      <c r="D605" s="31"/>
    </row>
    <row r="606" spans="1:4" x14ac:dyDescent="0.25">
      <c r="A606" s="29"/>
      <c r="B606" s="35"/>
      <c r="C606" s="29"/>
      <c r="D606" s="31"/>
    </row>
    <row r="607" spans="1:4" x14ac:dyDescent="0.25">
      <c r="A607" s="29"/>
      <c r="B607" s="35"/>
      <c r="C607" s="29"/>
      <c r="D607" s="31"/>
    </row>
    <row r="608" spans="1:4" x14ac:dyDescent="0.25">
      <c r="A608" s="29"/>
      <c r="B608" s="35"/>
      <c r="C608" s="29"/>
      <c r="D608" s="31"/>
    </row>
    <row r="609" spans="1:4" x14ac:dyDescent="0.25">
      <c r="A609" s="29"/>
      <c r="B609" s="35"/>
      <c r="C609" s="29"/>
      <c r="D609" s="31"/>
    </row>
    <row r="610" spans="1:4" x14ac:dyDescent="0.25">
      <c r="A610" s="29"/>
      <c r="B610" s="35"/>
      <c r="C610" s="29"/>
      <c r="D610" s="31"/>
    </row>
    <row r="611" spans="1:4" x14ac:dyDescent="0.25">
      <c r="A611" s="29"/>
      <c r="B611" s="35"/>
      <c r="C611" s="29"/>
      <c r="D611" s="31"/>
    </row>
    <row r="612" spans="1:4" x14ac:dyDescent="0.25">
      <c r="A612" s="29"/>
      <c r="B612" s="35"/>
      <c r="C612" s="29"/>
      <c r="D612" s="31"/>
    </row>
    <row r="613" spans="1:4" x14ac:dyDescent="0.25">
      <c r="A613" s="29"/>
      <c r="B613" s="35"/>
      <c r="C613" s="29"/>
      <c r="D613" s="31"/>
    </row>
    <row r="614" spans="1:4" x14ac:dyDescent="0.25">
      <c r="A614" s="29"/>
      <c r="B614" s="35"/>
      <c r="C614" s="29"/>
      <c r="D614" s="31"/>
    </row>
    <row r="615" spans="1:4" x14ac:dyDescent="0.25">
      <c r="A615" s="29"/>
      <c r="B615" s="35"/>
      <c r="C615" s="29"/>
      <c r="D615" s="31"/>
    </row>
    <row r="616" spans="1:4" x14ac:dyDescent="0.25">
      <c r="A616" s="29"/>
      <c r="B616" s="35"/>
      <c r="C616" s="29"/>
      <c r="D616" s="31"/>
    </row>
    <row r="617" spans="1:4" x14ac:dyDescent="0.25">
      <c r="A617" s="29"/>
      <c r="B617" s="35"/>
      <c r="C617" s="29"/>
      <c r="D617" s="31"/>
    </row>
    <row r="618" spans="1:4" x14ac:dyDescent="0.25">
      <c r="A618" s="29"/>
      <c r="B618" s="35"/>
      <c r="C618" s="29"/>
      <c r="D618" s="31"/>
    </row>
    <row r="619" spans="1:4" x14ac:dyDescent="0.25">
      <c r="A619" s="29"/>
      <c r="B619" s="35"/>
      <c r="C619" s="29"/>
      <c r="D619" s="31"/>
    </row>
    <row r="620" spans="1:4" x14ac:dyDescent="0.25">
      <c r="A620" s="29"/>
      <c r="B620" s="35"/>
      <c r="C620" s="29"/>
      <c r="D620" s="31"/>
    </row>
    <row r="621" spans="1:4" x14ac:dyDescent="0.25">
      <c r="A621" s="29"/>
      <c r="B621" s="35"/>
      <c r="C621" s="29"/>
      <c r="D621" s="31"/>
    </row>
    <row r="622" spans="1:4" x14ac:dyDescent="0.25">
      <c r="A622" s="29"/>
      <c r="B622" s="35"/>
      <c r="C622" s="29"/>
      <c r="D622" s="31"/>
    </row>
    <row r="623" spans="1:4" x14ac:dyDescent="0.25">
      <c r="A623" s="29"/>
      <c r="B623" s="35"/>
      <c r="C623" s="29"/>
      <c r="D623" s="31"/>
    </row>
    <row r="624" spans="1:4" x14ac:dyDescent="0.25">
      <c r="A624" s="29"/>
      <c r="B624" s="35"/>
      <c r="C624" s="29"/>
      <c r="D624" s="31"/>
    </row>
    <row r="625" spans="1:4" x14ac:dyDescent="0.25">
      <c r="A625" s="29"/>
      <c r="B625" s="35"/>
      <c r="C625" s="29"/>
      <c r="D625" s="31"/>
    </row>
    <row r="626" spans="1:4" x14ac:dyDescent="0.25">
      <c r="A626" s="29"/>
      <c r="B626" s="35"/>
      <c r="C626" s="29"/>
      <c r="D626" s="31"/>
    </row>
    <row r="627" spans="1:4" x14ac:dyDescent="0.25">
      <c r="A627" s="29"/>
      <c r="B627" s="35"/>
      <c r="C627" s="29"/>
      <c r="D627" s="31"/>
    </row>
    <row r="628" spans="1:4" x14ac:dyDescent="0.25">
      <c r="A628" s="29"/>
      <c r="B628" s="35"/>
      <c r="C628" s="29"/>
      <c r="D628" s="31"/>
    </row>
    <row r="629" spans="1:4" x14ac:dyDescent="0.25">
      <c r="A629" s="29"/>
      <c r="B629" s="35"/>
      <c r="C629" s="29"/>
      <c r="D629" s="31"/>
    </row>
    <row r="630" spans="1:4" x14ac:dyDescent="0.25">
      <c r="A630" s="29"/>
      <c r="B630" s="35"/>
      <c r="C630" s="29"/>
      <c r="D630" s="31"/>
    </row>
    <row r="631" spans="1:4" x14ac:dyDescent="0.25">
      <c r="A631" s="29"/>
      <c r="B631" s="35"/>
      <c r="C631" s="29"/>
      <c r="D631" s="31"/>
    </row>
    <row r="632" spans="1:4" x14ac:dyDescent="0.25">
      <c r="A632" s="29"/>
      <c r="B632" s="35"/>
      <c r="C632" s="29"/>
      <c r="D632" s="31"/>
    </row>
    <row r="633" spans="1:4" x14ac:dyDescent="0.25">
      <c r="A633" s="29"/>
      <c r="B633" s="35"/>
      <c r="C633" s="29"/>
      <c r="D633" s="31"/>
    </row>
    <row r="634" spans="1:4" x14ac:dyDescent="0.25">
      <c r="A634" s="29"/>
      <c r="B634" s="35"/>
      <c r="C634" s="29"/>
      <c r="D634" s="31"/>
    </row>
    <row r="635" spans="1:4" x14ac:dyDescent="0.25">
      <c r="A635" s="29"/>
      <c r="B635" s="35"/>
      <c r="C635" s="29"/>
      <c r="D635" s="31"/>
    </row>
    <row r="636" spans="1:4" x14ac:dyDescent="0.25">
      <c r="A636" s="29"/>
      <c r="B636" s="35"/>
      <c r="C636" s="29"/>
      <c r="D636" s="31"/>
    </row>
    <row r="637" spans="1:4" x14ac:dyDescent="0.25">
      <c r="A637" s="29"/>
      <c r="B637" s="35"/>
      <c r="C637" s="29"/>
      <c r="D637" s="31"/>
    </row>
    <row r="638" spans="1:4" x14ac:dyDescent="0.25">
      <c r="A638" s="29"/>
      <c r="B638" s="35"/>
      <c r="C638" s="29"/>
      <c r="D638" s="31"/>
    </row>
    <row r="639" spans="1:4" x14ac:dyDescent="0.25">
      <c r="A639" s="29"/>
      <c r="B639" s="35"/>
      <c r="C639" s="29"/>
      <c r="D639" s="31"/>
    </row>
    <row r="640" spans="1:4" x14ac:dyDescent="0.25">
      <c r="A640" s="29"/>
      <c r="B640" s="35"/>
      <c r="C640" s="29"/>
      <c r="D640" s="31"/>
    </row>
    <row r="641" spans="1:4" x14ac:dyDescent="0.25">
      <c r="A641" s="29"/>
      <c r="B641" s="35"/>
      <c r="C641" s="29"/>
      <c r="D641" s="31"/>
    </row>
    <row r="642" spans="1:4" x14ac:dyDescent="0.25">
      <c r="A642" s="29"/>
      <c r="B642" s="35"/>
      <c r="C642" s="29"/>
      <c r="D642" s="31"/>
    </row>
    <row r="643" spans="1:4" x14ac:dyDescent="0.25">
      <c r="A643" s="29"/>
      <c r="B643" s="35"/>
      <c r="C643" s="29"/>
      <c r="D643" s="31"/>
    </row>
    <row r="644" spans="1:4" x14ac:dyDescent="0.25">
      <c r="A644" s="29"/>
      <c r="B644" s="35"/>
      <c r="C644" s="29"/>
      <c r="D644" s="31"/>
    </row>
    <row r="645" spans="1:4" x14ac:dyDescent="0.25">
      <c r="A645" s="29"/>
      <c r="B645" s="35"/>
      <c r="C645" s="29"/>
      <c r="D645" s="31"/>
    </row>
    <row r="646" spans="1:4" x14ac:dyDescent="0.25">
      <c r="A646" s="29"/>
      <c r="B646" s="35"/>
      <c r="C646" s="29"/>
      <c r="D646" s="31"/>
    </row>
    <row r="647" spans="1:4" x14ac:dyDescent="0.25">
      <c r="A647" s="29"/>
      <c r="B647" s="35"/>
      <c r="C647" s="29"/>
      <c r="D647" s="31"/>
    </row>
    <row r="648" spans="1:4" x14ac:dyDescent="0.25">
      <c r="A648" s="29"/>
      <c r="B648" s="35"/>
      <c r="C648" s="29"/>
      <c r="D648" s="31"/>
    </row>
    <row r="649" spans="1:4" x14ac:dyDescent="0.25">
      <c r="A649" s="29"/>
      <c r="B649" s="35"/>
      <c r="C649" s="29"/>
      <c r="D649" s="31"/>
    </row>
    <row r="650" spans="1:4" x14ac:dyDescent="0.25">
      <c r="A650" s="29"/>
      <c r="B650" s="35"/>
      <c r="C650" s="29"/>
      <c r="D650" s="31"/>
    </row>
    <row r="651" spans="1:4" x14ac:dyDescent="0.25">
      <c r="A651" s="29"/>
      <c r="B651" s="35"/>
      <c r="C651" s="29"/>
      <c r="D651" s="31"/>
    </row>
    <row r="652" spans="1:4" x14ac:dyDescent="0.25">
      <c r="A652" s="29"/>
      <c r="B652" s="35"/>
      <c r="C652" s="29"/>
      <c r="D652" s="31"/>
    </row>
    <row r="653" spans="1:4" x14ac:dyDescent="0.25">
      <c r="A653" s="29"/>
      <c r="B653" s="35"/>
      <c r="C653" s="29"/>
      <c r="D653" s="31"/>
    </row>
    <row r="654" spans="1:4" x14ac:dyDescent="0.25">
      <c r="A654" s="29"/>
      <c r="B654" s="35"/>
      <c r="C654" s="29"/>
      <c r="D654" s="31"/>
    </row>
    <row r="655" spans="1:4" x14ac:dyDescent="0.25">
      <c r="A655" s="29"/>
      <c r="B655" s="35"/>
      <c r="C655" s="29"/>
      <c r="D655" s="31"/>
    </row>
    <row r="656" spans="1:4" x14ac:dyDescent="0.25">
      <c r="A656" s="29"/>
      <c r="B656" s="35"/>
      <c r="C656" s="29"/>
      <c r="D656" s="31"/>
    </row>
    <row r="657" spans="1:4" x14ac:dyDescent="0.25">
      <c r="A657" s="29"/>
      <c r="B657" s="35"/>
      <c r="C657" s="29"/>
      <c r="D657" s="31"/>
    </row>
    <row r="658" spans="1:4" x14ac:dyDescent="0.25">
      <c r="A658" s="29"/>
      <c r="B658" s="35"/>
      <c r="C658" s="29"/>
      <c r="D658" s="31"/>
    </row>
    <row r="659" spans="1:4" x14ac:dyDescent="0.25">
      <c r="A659" s="29"/>
      <c r="B659" s="35"/>
      <c r="C659" s="29"/>
      <c r="D659" s="31"/>
    </row>
    <row r="660" spans="1:4" x14ac:dyDescent="0.25">
      <c r="A660" s="29"/>
      <c r="B660" s="35"/>
      <c r="C660" s="29"/>
      <c r="D660" s="31"/>
    </row>
    <row r="661" spans="1:4" x14ac:dyDescent="0.25">
      <c r="A661" s="29"/>
      <c r="B661" s="35"/>
      <c r="C661" s="29"/>
      <c r="D661" s="31"/>
    </row>
    <row r="662" spans="1:4" x14ac:dyDescent="0.25">
      <c r="A662" s="29"/>
      <c r="B662" s="35"/>
      <c r="C662" s="29"/>
      <c r="D662" s="31"/>
    </row>
    <row r="663" spans="1:4" x14ac:dyDescent="0.25">
      <c r="A663" s="29"/>
      <c r="B663" s="35"/>
      <c r="C663" s="29"/>
      <c r="D663" s="31"/>
    </row>
    <row r="664" spans="1:4" x14ac:dyDescent="0.25">
      <c r="A664" s="29"/>
      <c r="B664" s="35"/>
      <c r="C664" s="29"/>
      <c r="D664" s="31"/>
    </row>
    <row r="665" spans="1:4" x14ac:dyDescent="0.25">
      <c r="A665" s="29"/>
      <c r="B665" s="35"/>
      <c r="C665" s="29"/>
      <c r="D665" s="31"/>
    </row>
    <row r="666" spans="1:4" x14ac:dyDescent="0.25">
      <c r="A666" s="29"/>
      <c r="B666" s="35"/>
      <c r="C666" s="29"/>
      <c r="D666" s="31"/>
    </row>
    <row r="667" spans="1:4" x14ac:dyDescent="0.25">
      <c r="A667" s="29"/>
      <c r="B667" s="35"/>
      <c r="C667" s="29"/>
      <c r="D667" s="31"/>
    </row>
    <row r="668" spans="1:4" x14ac:dyDescent="0.25">
      <c r="A668" s="29"/>
      <c r="B668" s="35"/>
      <c r="C668" s="29"/>
      <c r="D668" s="31"/>
    </row>
    <row r="669" spans="1:4" x14ac:dyDescent="0.25">
      <c r="A669" s="29"/>
      <c r="B669" s="35"/>
      <c r="C669" s="29"/>
      <c r="D669" s="31"/>
    </row>
    <row r="670" spans="1:4" x14ac:dyDescent="0.25">
      <c r="A670" s="29"/>
      <c r="B670" s="35"/>
      <c r="C670" s="29"/>
      <c r="D670" s="31"/>
    </row>
    <row r="671" spans="1:4" x14ac:dyDescent="0.25">
      <c r="A671" s="29"/>
      <c r="B671" s="35"/>
      <c r="C671" s="29"/>
      <c r="D671" s="31"/>
    </row>
    <row r="672" spans="1:4" x14ac:dyDescent="0.25">
      <c r="A672" s="29"/>
      <c r="B672" s="35"/>
      <c r="C672" s="29"/>
      <c r="D672" s="31"/>
    </row>
    <row r="673" spans="1:4" x14ac:dyDescent="0.25">
      <c r="A673" s="29"/>
      <c r="B673" s="35"/>
      <c r="C673" s="29"/>
      <c r="D673" s="31"/>
    </row>
    <row r="674" spans="1:4" x14ac:dyDescent="0.25">
      <c r="A674" s="29"/>
      <c r="B674" s="35"/>
      <c r="C674" s="29"/>
      <c r="D674" s="31"/>
    </row>
    <row r="675" spans="1:4" x14ac:dyDescent="0.25">
      <c r="A675" s="29"/>
      <c r="B675" s="35"/>
      <c r="C675" s="29"/>
      <c r="D675" s="31"/>
    </row>
    <row r="676" spans="1:4" x14ac:dyDescent="0.25">
      <c r="A676" s="29"/>
      <c r="B676" s="35"/>
      <c r="C676" s="29"/>
      <c r="D676" s="31"/>
    </row>
    <row r="677" spans="1:4" x14ac:dyDescent="0.25">
      <c r="A677" s="29"/>
      <c r="B677" s="35"/>
      <c r="C677" s="29"/>
      <c r="D677" s="31"/>
    </row>
    <row r="678" spans="1:4" x14ac:dyDescent="0.25">
      <c r="A678" s="29"/>
      <c r="B678" s="35"/>
      <c r="C678" s="29"/>
      <c r="D678" s="31"/>
    </row>
    <row r="679" spans="1:4" x14ac:dyDescent="0.25">
      <c r="A679" s="29"/>
      <c r="B679" s="35"/>
      <c r="C679" s="29"/>
      <c r="D679" s="31"/>
    </row>
    <row r="680" spans="1:4" x14ac:dyDescent="0.25">
      <c r="A680" s="29"/>
      <c r="B680" s="35"/>
      <c r="C680" s="29"/>
      <c r="D680" s="31"/>
    </row>
    <row r="681" spans="1:4" x14ac:dyDescent="0.25">
      <c r="A681" s="29"/>
      <c r="B681" s="35"/>
      <c r="C681" s="29"/>
      <c r="D681" s="31"/>
    </row>
    <row r="682" spans="1:4" x14ac:dyDescent="0.25">
      <c r="A682" s="29"/>
      <c r="B682" s="35"/>
      <c r="C682" s="29"/>
      <c r="D682" s="31"/>
    </row>
    <row r="683" spans="1:4" x14ac:dyDescent="0.25">
      <c r="A683" s="29"/>
      <c r="B683" s="35"/>
      <c r="C683" s="29"/>
      <c r="D683" s="31"/>
    </row>
    <row r="684" spans="1:4" x14ac:dyDescent="0.25">
      <c r="A684" s="29"/>
      <c r="B684" s="35"/>
      <c r="C684" s="29"/>
      <c r="D684" s="31"/>
    </row>
    <row r="685" spans="1:4" x14ac:dyDescent="0.25">
      <c r="A685" s="29"/>
      <c r="B685" s="35"/>
      <c r="C685" s="29"/>
      <c r="D685" s="31"/>
    </row>
    <row r="686" spans="1:4" x14ac:dyDescent="0.25">
      <c r="A686" s="29"/>
      <c r="B686" s="35"/>
      <c r="C686" s="29"/>
      <c r="D686" s="31"/>
    </row>
    <row r="687" spans="1:4" x14ac:dyDescent="0.25">
      <c r="A687" s="29"/>
      <c r="B687" s="35"/>
      <c r="C687" s="29"/>
      <c r="D687" s="31"/>
    </row>
    <row r="688" spans="1:4" x14ac:dyDescent="0.25">
      <c r="A688" s="29"/>
      <c r="B688" s="35"/>
      <c r="C688" s="29"/>
      <c r="D688" s="31"/>
    </row>
    <row r="689" spans="1:4" x14ac:dyDescent="0.25">
      <c r="A689" s="29"/>
      <c r="B689" s="35"/>
      <c r="C689" s="29"/>
      <c r="D689" s="31"/>
    </row>
    <row r="690" spans="1:4" x14ac:dyDescent="0.25">
      <c r="A690" s="29"/>
      <c r="B690" s="35"/>
      <c r="C690" s="29"/>
      <c r="D690" s="31"/>
    </row>
    <row r="691" spans="1:4" x14ac:dyDescent="0.25">
      <c r="A691" s="29"/>
      <c r="B691" s="35"/>
      <c r="C691" s="29"/>
      <c r="D691" s="31"/>
    </row>
    <row r="692" spans="1:4" x14ac:dyDescent="0.25">
      <c r="A692" s="29"/>
      <c r="B692" s="35"/>
      <c r="C692" s="29"/>
      <c r="D692" s="31"/>
    </row>
    <row r="693" spans="1:4" x14ac:dyDescent="0.25">
      <c r="A693" s="29"/>
      <c r="B693" s="35"/>
      <c r="C693" s="29"/>
      <c r="D693" s="31"/>
    </row>
    <row r="694" spans="1:4" x14ac:dyDescent="0.25">
      <c r="A694" s="29"/>
      <c r="B694" s="35"/>
      <c r="C694" s="29"/>
      <c r="D694" s="31"/>
    </row>
    <row r="695" spans="1:4" x14ac:dyDescent="0.25">
      <c r="A695" s="29"/>
      <c r="B695" s="35"/>
      <c r="C695" s="29"/>
      <c r="D695" s="31"/>
    </row>
    <row r="696" spans="1:4" x14ac:dyDescent="0.25">
      <c r="A696" s="29"/>
      <c r="B696" s="35"/>
      <c r="C696" s="29"/>
      <c r="D696" s="31"/>
    </row>
    <row r="697" spans="1:4" x14ac:dyDescent="0.25">
      <c r="A697" s="29"/>
      <c r="B697" s="35"/>
      <c r="C697" s="29"/>
      <c r="D697" s="31"/>
    </row>
    <row r="698" spans="1:4" x14ac:dyDescent="0.25">
      <c r="A698" s="29"/>
      <c r="B698" s="35"/>
      <c r="C698" s="29"/>
      <c r="D698" s="31"/>
    </row>
    <row r="699" spans="1:4" x14ac:dyDescent="0.25">
      <c r="A699" s="29"/>
      <c r="B699" s="35"/>
      <c r="C699" s="29"/>
      <c r="D699" s="31"/>
    </row>
    <row r="700" spans="1:4" x14ac:dyDescent="0.25">
      <c r="A700" s="29"/>
      <c r="B700" s="35"/>
      <c r="C700" s="29"/>
      <c r="D700" s="31"/>
    </row>
    <row r="701" spans="1:4" x14ac:dyDescent="0.25">
      <c r="A701" s="29"/>
      <c r="B701" s="35"/>
      <c r="C701" s="29"/>
      <c r="D701" s="31"/>
    </row>
    <row r="702" spans="1:4" x14ac:dyDescent="0.25">
      <c r="A702" s="29"/>
      <c r="B702" s="35"/>
      <c r="C702" s="29"/>
      <c r="D702" s="31"/>
    </row>
    <row r="703" spans="1:4" x14ac:dyDescent="0.25">
      <c r="A703" s="29"/>
      <c r="B703" s="35"/>
      <c r="C703" s="29"/>
      <c r="D703" s="31"/>
    </row>
    <row r="704" spans="1:4" x14ac:dyDescent="0.25">
      <c r="A704" s="29"/>
      <c r="B704" s="35"/>
      <c r="C704" s="29"/>
      <c r="D704" s="31"/>
    </row>
    <row r="705" spans="1:4" x14ac:dyDescent="0.25">
      <c r="A705" s="29"/>
      <c r="B705" s="35"/>
      <c r="C705" s="29"/>
      <c r="D705" s="31"/>
    </row>
    <row r="706" spans="1:4" x14ac:dyDescent="0.25">
      <c r="A706" s="29"/>
      <c r="B706" s="35"/>
      <c r="C706" s="29"/>
      <c r="D706" s="31"/>
    </row>
    <row r="707" spans="1:4" x14ac:dyDescent="0.25">
      <c r="A707" s="29"/>
      <c r="B707" s="35"/>
      <c r="C707" s="29"/>
      <c r="D707" s="31"/>
    </row>
    <row r="708" spans="1:4" x14ac:dyDescent="0.25">
      <c r="A708" s="29"/>
      <c r="B708" s="35"/>
      <c r="C708" s="29"/>
      <c r="D708" s="31"/>
    </row>
    <row r="709" spans="1:4" x14ac:dyDescent="0.25">
      <c r="A709" s="29"/>
      <c r="B709" s="35"/>
      <c r="C709" s="29"/>
      <c r="D709" s="31"/>
    </row>
    <row r="710" spans="1:4" x14ac:dyDescent="0.25">
      <c r="A710" s="29"/>
      <c r="B710" s="35"/>
      <c r="C710" s="29"/>
      <c r="D710" s="31"/>
    </row>
    <row r="711" spans="1:4" x14ac:dyDescent="0.25">
      <c r="A711" s="29"/>
      <c r="B711" s="35"/>
      <c r="C711" s="29"/>
      <c r="D711" s="31"/>
    </row>
    <row r="712" spans="1:4" x14ac:dyDescent="0.25">
      <c r="A712" s="29"/>
      <c r="B712" s="35"/>
      <c r="C712" s="29"/>
      <c r="D712" s="31"/>
    </row>
    <row r="713" spans="1:4" x14ac:dyDescent="0.25">
      <c r="A713" s="29"/>
      <c r="B713" s="35"/>
      <c r="C713" s="29"/>
      <c r="D713" s="31"/>
    </row>
    <row r="714" spans="1:4" x14ac:dyDescent="0.25">
      <c r="A714" s="29"/>
      <c r="B714" s="35"/>
      <c r="C714" s="29"/>
      <c r="D714" s="31"/>
    </row>
    <row r="715" spans="1:4" x14ac:dyDescent="0.25">
      <c r="A715" s="29"/>
      <c r="B715" s="35"/>
      <c r="C715" s="29"/>
      <c r="D715" s="31"/>
    </row>
    <row r="716" spans="1:4" x14ac:dyDescent="0.25">
      <c r="A716" s="29"/>
      <c r="B716" s="35"/>
      <c r="C716" s="29"/>
      <c r="D716" s="31"/>
    </row>
    <row r="717" spans="1:4" x14ac:dyDescent="0.25">
      <c r="A717" s="29"/>
      <c r="B717" s="35"/>
      <c r="C717" s="29"/>
      <c r="D717" s="31"/>
    </row>
    <row r="718" spans="1:4" x14ac:dyDescent="0.25">
      <c r="A718" s="29"/>
      <c r="B718" s="35"/>
      <c r="C718" s="29"/>
      <c r="D718" s="31"/>
    </row>
    <row r="719" spans="1:4" x14ac:dyDescent="0.25">
      <c r="A719" s="29"/>
      <c r="B719" s="35"/>
      <c r="C719" s="29"/>
      <c r="D719" s="31"/>
    </row>
    <row r="720" spans="1:4" x14ac:dyDescent="0.25">
      <c r="A720" s="29"/>
      <c r="B720" s="35"/>
      <c r="C720" s="29"/>
      <c r="D720" s="31"/>
    </row>
    <row r="721" spans="1:4" x14ac:dyDescent="0.25">
      <c r="A721" s="29"/>
      <c r="B721" s="35"/>
      <c r="C721" s="29"/>
      <c r="D721" s="31"/>
    </row>
    <row r="722" spans="1:4" x14ac:dyDescent="0.25">
      <c r="A722" s="29"/>
      <c r="B722" s="35"/>
      <c r="C722" s="29"/>
      <c r="D722" s="31"/>
    </row>
    <row r="723" spans="1:4" x14ac:dyDescent="0.25">
      <c r="A723" s="29"/>
      <c r="B723" s="35"/>
      <c r="C723" s="29"/>
      <c r="D723" s="31"/>
    </row>
    <row r="724" spans="1:4" x14ac:dyDescent="0.25">
      <c r="A724" s="29"/>
      <c r="B724" s="35"/>
      <c r="C724" s="29"/>
      <c r="D724" s="31"/>
    </row>
    <row r="725" spans="1:4" x14ac:dyDescent="0.25">
      <c r="A725" s="29"/>
      <c r="B725" s="35"/>
      <c r="C725" s="29"/>
      <c r="D725" s="31"/>
    </row>
    <row r="726" spans="1:4" x14ac:dyDescent="0.25">
      <c r="A726" s="29"/>
      <c r="B726" s="35"/>
      <c r="C726" s="29"/>
      <c r="D726" s="31"/>
    </row>
    <row r="727" spans="1:4" x14ac:dyDescent="0.25">
      <c r="A727" s="29"/>
      <c r="B727" s="35"/>
      <c r="C727" s="29"/>
      <c r="D727" s="31"/>
    </row>
    <row r="728" spans="1:4" x14ac:dyDescent="0.25">
      <c r="A728" s="29"/>
      <c r="B728" s="35"/>
      <c r="C728" s="29"/>
      <c r="D728" s="31"/>
    </row>
    <row r="729" spans="1:4" x14ac:dyDescent="0.25">
      <c r="A729" s="29"/>
      <c r="B729" s="35"/>
      <c r="C729" s="29"/>
      <c r="D729" s="31"/>
    </row>
    <row r="730" spans="1:4" x14ac:dyDescent="0.25">
      <c r="A730" s="29"/>
      <c r="B730" s="35"/>
      <c r="C730" s="29"/>
      <c r="D730" s="31"/>
    </row>
    <row r="731" spans="1:4" x14ac:dyDescent="0.25">
      <c r="A731" s="29"/>
      <c r="B731" s="35"/>
      <c r="C731" s="29"/>
      <c r="D731" s="31"/>
    </row>
    <row r="732" spans="1:4" x14ac:dyDescent="0.25">
      <c r="A732" s="29"/>
      <c r="B732" s="35"/>
      <c r="C732" s="29"/>
      <c r="D732" s="31"/>
    </row>
    <row r="733" spans="1:4" x14ac:dyDescent="0.25">
      <c r="A733" s="29"/>
      <c r="B733" s="35"/>
      <c r="C733" s="29"/>
      <c r="D733" s="31"/>
    </row>
    <row r="734" spans="1:4" x14ac:dyDescent="0.25">
      <c r="A734" s="29"/>
      <c r="B734" s="35"/>
      <c r="C734" s="29"/>
      <c r="D734" s="31"/>
    </row>
    <row r="735" spans="1:4" x14ac:dyDescent="0.25">
      <c r="A735" s="29"/>
      <c r="B735" s="35"/>
      <c r="C735" s="29"/>
      <c r="D735" s="31"/>
    </row>
    <row r="736" spans="1:4" x14ac:dyDescent="0.25">
      <c r="A736" s="29"/>
      <c r="B736" s="35"/>
      <c r="C736" s="29"/>
      <c r="D736" s="31"/>
    </row>
    <row r="737" spans="1:4" x14ac:dyDescent="0.25">
      <c r="A737" s="29"/>
      <c r="B737" s="35"/>
      <c r="C737" s="29"/>
      <c r="D737" s="31"/>
    </row>
    <row r="738" spans="1:4" x14ac:dyDescent="0.25">
      <c r="A738" s="29"/>
      <c r="B738" s="35"/>
      <c r="C738" s="29"/>
      <c r="D738" s="31"/>
    </row>
    <row r="739" spans="1:4" x14ac:dyDescent="0.25">
      <c r="A739" s="29"/>
      <c r="B739" s="35"/>
      <c r="C739" s="29"/>
      <c r="D739" s="31"/>
    </row>
    <row r="740" spans="1:4" x14ac:dyDescent="0.25">
      <c r="A740" s="29"/>
      <c r="B740" s="35"/>
      <c r="C740" s="29"/>
      <c r="D740" s="31"/>
    </row>
    <row r="741" spans="1:4" x14ac:dyDescent="0.25">
      <c r="A741" s="29"/>
      <c r="B741" s="35"/>
      <c r="C741" s="29"/>
      <c r="D741" s="31"/>
    </row>
    <row r="742" spans="1:4" x14ac:dyDescent="0.25">
      <c r="A742" s="29"/>
      <c r="B742" s="35"/>
      <c r="C742" s="29"/>
      <c r="D742" s="31"/>
    </row>
    <row r="743" spans="1:4" x14ac:dyDescent="0.25">
      <c r="A743" s="29"/>
      <c r="B743" s="35"/>
      <c r="C743" s="29"/>
      <c r="D743" s="31"/>
    </row>
    <row r="744" spans="1:4" x14ac:dyDescent="0.25">
      <c r="A744" s="29"/>
      <c r="B744" s="35"/>
      <c r="C744" s="29"/>
      <c r="D744" s="31"/>
    </row>
    <row r="745" spans="1:4" x14ac:dyDescent="0.25">
      <c r="A745" s="29"/>
      <c r="B745" s="35"/>
      <c r="C745" s="29"/>
      <c r="D745" s="31"/>
    </row>
    <row r="746" spans="1:4" x14ac:dyDescent="0.25">
      <c r="A746" s="29"/>
      <c r="B746" s="35"/>
      <c r="C746" s="29"/>
      <c r="D746" s="31"/>
    </row>
    <row r="747" spans="1:4" x14ac:dyDescent="0.25">
      <c r="A747" s="29"/>
      <c r="B747" s="35"/>
      <c r="C747" s="29"/>
      <c r="D747" s="31"/>
    </row>
    <row r="748" spans="1:4" x14ac:dyDescent="0.25">
      <c r="A748" s="29"/>
      <c r="B748" s="35"/>
      <c r="C748" s="29"/>
      <c r="D748" s="31"/>
    </row>
    <row r="749" spans="1:4" x14ac:dyDescent="0.25">
      <c r="A749" s="29"/>
      <c r="B749" s="35"/>
      <c r="C749" s="29"/>
      <c r="D749" s="31"/>
    </row>
    <row r="750" spans="1:4" x14ac:dyDescent="0.25">
      <c r="A750" s="29"/>
      <c r="B750" s="35"/>
      <c r="C750" s="29"/>
      <c r="D750" s="31"/>
    </row>
    <row r="751" spans="1:4" x14ac:dyDescent="0.25">
      <c r="A751" s="29"/>
      <c r="B751" s="35"/>
      <c r="C751" s="29"/>
      <c r="D751" s="31"/>
    </row>
    <row r="752" spans="1:4" x14ac:dyDescent="0.25">
      <c r="A752" s="29"/>
      <c r="B752" s="35"/>
      <c r="C752" s="29"/>
      <c r="D752" s="31"/>
    </row>
    <row r="753" spans="1:4" x14ac:dyDescent="0.25">
      <c r="A753" s="29"/>
      <c r="B753" s="35"/>
      <c r="C753" s="29"/>
      <c r="D753" s="31"/>
    </row>
    <row r="754" spans="1:4" x14ac:dyDescent="0.25">
      <c r="A754" s="29"/>
      <c r="B754" s="35"/>
      <c r="C754" s="29"/>
      <c r="D754" s="31"/>
    </row>
    <row r="755" spans="1:4" x14ac:dyDescent="0.25">
      <c r="A755" s="29"/>
      <c r="B755" s="35"/>
      <c r="C755" s="29"/>
      <c r="D755" s="31"/>
    </row>
    <row r="756" spans="1:4" x14ac:dyDescent="0.25">
      <c r="A756" s="29"/>
      <c r="B756" s="35"/>
      <c r="C756" s="29"/>
      <c r="D756" s="31"/>
    </row>
    <row r="757" spans="1:4" x14ac:dyDescent="0.25">
      <c r="A757" s="29"/>
      <c r="B757" s="35"/>
      <c r="C757" s="29"/>
      <c r="D757" s="31"/>
    </row>
    <row r="758" spans="1:4" x14ac:dyDescent="0.25">
      <c r="A758" s="29"/>
      <c r="B758" s="35"/>
      <c r="C758" s="29"/>
      <c r="D758" s="31"/>
    </row>
    <row r="759" spans="1:4" x14ac:dyDescent="0.25">
      <c r="A759" s="29"/>
      <c r="B759" s="35"/>
      <c r="C759" s="29"/>
      <c r="D759" s="31"/>
    </row>
    <row r="760" spans="1:4" x14ac:dyDescent="0.25">
      <c r="A760" s="29"/>
      <c r="B760" s="35"/>
      <c r="C760" s="29"/>
      <c r="D760" s="31"/>
    </row>
    <row r="761" spans="1:4" x14ac:dyDescent="0.25">
      <c r="A761" s="29"/>
      <c r="B761" s="35"/>
      <c r="C761" s="29"/>
      <c r="D761" s="31"/>
    </row>
    <row r="762" spans="1:4" x14ac:dyDescent="0.25">
      <c r="A762" s="29"/>
      <c r="B762" s="35"/>
      <c r="C762" s="29"/>
      <c r="D762" s="31"/>
    </row>
    <row r="763" spans="1:4" x14ac:dyDescent="0.25">
      <c r="A763" s="29"/>
      <c r="B763" s="35"/>
      <c r="C763" s="29"/>
      <c r="D763" s="31"/>
    </row>
    <row r="764" spans="1:4" x14ac:dyDescent="0.25">
      <c r="A764" s="29"/>
      <c r="B764" s="35"/>
      <c r="C764" s="29"/>
      <c r="D764" s="31"/>
    </row>
    <row r="765" spans="1:4" x14ac:dyDescent="0.25">
      <c r="A765" s="29"/>
      <c r="B765" s="35"/>
      <c r="C765" s="29"/>
      <c r="D765" s="31"/>
    </row>
    <row r="766" spans="1:4" x14ac:dyDescent="0.25">
      <c r="A766" s="29"/>
      <c r="B766" s="35"/>
      <c r="C766" s="29"/>
      <c r="D766" s="31"/>
    </row>
    <row r="767" spans="1:4" x14ac:dyDescent="0.25">
      <c r="A767" s="29"/>
      <c r="B767" s="35"/>
      <c r="C767" s="29"/>
      <c r="D767" s="31"/>
    </row>
    <row r="768" spans="1:4" x14ac:dyDescent="0.25">
      <c r="A768" s="29"/>
      <c r="B768" s="35"/>
      <c r="C768" s="29"/>
      <c r="D768" s="31"/>
    </row>
    <row r="769" spans="1:4" x14ac:dyDescent="0.25">
      <c r="A769" s="29"/>
      <c r="B769" s="35"/>
      <c r="C769" s="29"/>
      <c r="D769" s="31"/>
    </row>
    <row r="770" spans="1:4" x14ac:dyDescent="0.25">
      <c r="A770" s="29"/>
      <c r="B770" s="35"/>
      <c r="C770" s="29"/>
      <c r="D770" s="31"/>
    </row>
    <row r="771" spans="1:4" x14ac:dyDescent="0.25">
      <c r="A771" s="29"/>
      <c r="B771" s="35"/>
      <c r="C771" s="29"/>
      <c r="D771" s="31"/>
    </row>
    <row r="772" spans="1:4" x14ac:dyDescent="0.25">
      <c r="A772" s="29"/>
      <c r="B772" s="35"/>
      <c r="C772" s="29"/>
      <c r="D772" s="31"/>
    </row>
    <row r="773" spans="1:4" x14ac:dyDescent="0.25">
      <c r="A773" s="29"/>
      <c r="B773" s="35"/>
      <c r="C773" s="29"/>
      <c r="D773" s="31"/>
    </row>
    <row r="774" spans="1:4" x14ac:dyDescent="0.25">
      <c r="A774" s="29"/>
      <c r="B774" s="35"/>
      <c r="C774" s="29"/>
      <c r="D774" s="31"/>
    </row>
    <row r="775" spans="1:4" x14ac:dyDescent="0.25">
      <c r="A775" s="29"/>
      <c r="B775" s="35"/>
      <c r="C775" s="29"/>
      <c r="D775" s="31"/>
    </row>
    <row r="776" spans="1:4" x14ac:dyDescent="0.25">
      <c r="A776" s="29"/>
      <c r="B776" s="35"/>
      <c r="C776" s="29"/>
      <c r="D776" s="31"/>
    </row>
    <row r="777" spans="1:4" x14ac:dyDescent="0.25">
      <c r="A777" s="29"/>
      <c r="B777" s="35"/>
      <c r="C777" s="29"/>
      <c r="D777" s="31"/>
    </row>
    <row r="778" spans="1:4" x14ac:dyDescent="0.25">
      <c r="A778" s="29"/>
      <c r="B778" s="35"/>
      <c r="C778" s="29"/>
      <c r="D778" s="31"/>
    </row>
    <row r="779" spans="1:4" x14ac:dyDescent="0.25">
      <c r="A779" s="29"/>
      <c r="B779" s="35"/>
      <c r="C779" s="29"/>
      <c r="D779" s="31"/>
    </row>
    <row r="780" spans="1:4" x14ac:dyDescent="0.25">
      <c r="A780" s="29"/>
      <c r="B780" s="35"/>
      <c r="C780" s="29"/>
      <c r="D780" s="31"/>
    </row>
    <row r="781" spans="1:4" x14ac:dyDescent="0.25">
      <c r="A781" s="29"/>
      <c r="B781" s="35"/>
      <c r="C781" s="29"/>
      <c r="D781" s="31"/>
    </row>
    <row r="782" spans="1:4" x14ac:dyDescent="0.25">
      <c r="A782" s="29"/>
      <c r="B782" s="35"/>
      <c r="C782" s="29"/>
      <c r="D782" s="31"/>
    </row>
    <row r="783" spans="1:4" x14ac:dyDescent="0.25">
      <c r="A783" s="29"/>
      <c r="B783" s="35"/>
      <c r="C783" s="29"/>
      <c r="D783" s="31"/>
    </row>
    <row r="784" spans="1:4" x14ac:dyDescent="0.25">
      <c r="A784" s="29"/>
      <c r="B784" s="35"/>
      <c r="C784" s="29"/>
      <c r="D784" s="31"/>
    </row>
    <row r="785" spans="1:4" x14ac:dyDescent="0.25">
      <c r="A785" s="29"/>
      <c r="B785" s="35"/>
      <c r="C785" s="29"/>
      <c r="D785" s="31"/>
    </row>
    <row r="786" spans="1:4" x14ac:dyDescent="0.25">
      <c r="A786" s="29"/>
      <c r="B786" s="35"/>
      <c r="C786" s="29"/>
      <c r="D786" s="31"/>
    </row>
    <row r="787" spans="1:4" x14ac:dyDescent="0.25">
      <c r="A787" s="29"/>
      <c r="B787" s="35"/>
      <c r="C787" s="29"/>
      <c r="D787" s="31"/>
    </row>
    <row r="788" spans="1:4" x14ac:dyDescent="0.25">
      <c r="A788" s="29"/>
      <c r="B788" s="35"/>
      <c r="C788" s="29"/>
      <c r="D788" s="31"/>
    </row>
    <row r="789" spans="1:4" x14ac:dyDescent="0.25">
      <c r="A789" s="29"/>
      <c r="B789" s="35"/>
      <c r="C789" s="29"/>
      <c r="D789" s="31"/>
    </row>
    <row r="790" spans="1:4" x14ac:dyDescent="0.25">
      <c r="A790" s="29"/>
      <c r="B790" s="35"/>
      <c r="C790" s="29"/>
      <c r="D790" s="31"/>
    </row>
    <row r="791" spans="1:4" x14ac:dyDescent="0.25">
      <c r="A791" s="29"/>
      <c r="B791" s="35"/>
      <c r="C791" s="29"/>
      <c r="D791" s="31"/>
    </row>
    <row r="792" spans="1:4" x14ac:dyDescent="0.25">
      <c r="A792" s="29"/>
      <c r="B792" s="35"/>
      <c r="C792" s="29"/>
      <c r="D792" s="31"/>
    </row>
    <row r="793" spans="1:4" x14ac:dyDescent="0.25">
      <c r="A793" s="29"/>
      <c r="B793" s="35"/>
      <c r="C793" s="29"/>
      <c r="D793" s="31"/>
    </row>
    <row r="794" spans="1:4" x14ac:dyDescent="0.25">
      <c r="A794" s="29"/>
      <c r="B794" s="35"/>
      <c r="C794" s="29"/>
      <c r="D794" s="31"/>
    </row>
    <row r="795" spans="1:4" x14ac:dyDescent="0.25">
      <c r="A795" s="29"/>
      <c r="B795" s="35"/>
      <c r="C795" s="29"/>
      <c r="D795" s="31"/>
    </row>
    <row r="796" spans="1:4" x14ac:dyDescent="0.25">
      <c r="A796" s="29"/>
      <c r="B796" s="35"/>
      <c r="C796" s="29"/>
      <c r="D796" s="31"/>
    </row>
    <row r="797" spans="1:4" x14ac:dyDescent="0.25">
      <c r="A797" s="29"/>
      <c r="B797" s="35"/>
      <c r="C797" s="29"/>
      <c r="D797" s="31"/>
    </row>
    <row r="798" spans="1:4" x14ac:dyDescent="0.25">
      <c r="A798" s="29"/>
      <c r="B798" s="35"/>
      <c r="C798" s="29"/>
      <c r="D798" s="31"/>
    </row>
    <row r="799" spans="1:4" x14ac:dyDescent="0.25">
      <c r="A799" s="29"/>
      <c r="B799" s="35"/>
      <c r="C799" s="29"/>
      <c r="D799" s="31"/>
    </row>
    <row r="800" spans="1:4" x14ac:dyDescent="0.25">
      <c r="A800" s="29"/>
      <c r="B800" s="35"/>
      <c r="C800" s="29"/>
      <c r="D800" s="31"/>
    </row>
    <row r="801" spans="1:4" x14ac:dyDescent="0.25">
      <c r="A801" s="29"/>
      <c r="B801" s="35"/>
      <c r="C801" s="29"/>
      <c r="D801" s="31"/>
    </row>
    <row r="802" spans="1:4" x14ac:dyDescent="0.25">
      <c r="A802" s="29"/>
      <c r="B802" s="35"/>
      <c r="C802" s="29"/>
      <c r="D802" s="31"/>
    </row>
    <row r="803" spans="1:4" x14ac:dyDescent="0.25">
      <c r="A803" s="29"/>
      <c r="B803" s="35"/>
      <c r="C803" s="29"/>
      <c r="D803" s="31"/>
    </row>
    <row r="804" spans="1:4" x14ac:dyDescent="0.25">
      <c r="A804" s="29"/>
      <c r="B804" s="35"/>
      <c r="C804" s="29"/>
      <c r="D804" s="31"/>
    </row>
    <row r="805" spans="1:4" x14ac:dyDescent="0.25">
      <c r="A805" s="29"/>
      <c r="B805" s="35"/>
      <c r="C805" s="29"/>
      <c r="D805" s="31"/>
    </row>
    <row r="806" spans="1:4" x14ac:dyDescent="0.25">
      <c r="A806" s="29"/>
      <c r="B806" s="35"/>
      <c r="C806" s="29"/>
      <c r="D806" s="31"/>
    </row>
    <row r="807" spans="1:4" x14ac:dyDescent="0.25">
      <c r="A807" s="29"/>
      <c r="B807" s="35"/>
      <c r="C807" s="29"/>
      <c r="D807" s="31"/>
    </row>
    <row r="808" spans="1:4" x14ac:dyDescent="0.25">
      <c r="A808" s="29"/>
      <c r="B808" s="35"/>
      <c r="C808" s="29"/>
      <c r="D808" s="31"/>
    </row>
    <row r="809" spans="1:4" x14ac:dyDescent="0.25">
      <c r="A809" s="29"/>
      <c r="B809" s="35"/>
      <c r="C809" s="29"/>
      <c r="D809" s="31"/>
    </row>
    <row r="810" spans="1:4" x14ac:dyDescent="0.25">
      <c r="A810" s="29"/>
      <c r="B810" s="35"/>
      <c r="C810" s="29"/>
      <c r="D810" s="31"/>
    </row>
    <row r="811" spans="1:4" x14ac:dyDescent="0.25">
      <c r="A811" s="29"/>
      <c r="B811" s="35"/>
      <c r="C811" s="29"/>
      <c r="D811" s="31"/>
    </row>
    <row r="812" spans="1:4" x14ac:dyDescent="0.25">
      <c r="A812" s="29"/>
      <c r="B812" s="35"/>
      <c r="C812" s="29"/>
      <c r="D812" s="31"/>
    </row>
    <row r="813" spans="1:4" x14ac:dyDescent="0.25">
      <c r="A813" s="29"/>
      <c r="B813" s="35"/>
      <c r="C813" s="29"/>
      <c r="D813" s="31"/>
    </row>
    <row r="814" spans="1:4" x14ac:dyDescent="0.25">
      <c r="A814" s="29"/>
      <c r="B814" s="35"/>
      <c r="C814" s="29"/>
      <c r="D814" s="31"/>
    </row>
    <row r="815" spans="1:4" x14ac:dyDescent="0.25">
      <c r="A815" s="29"/>
      <c r="B815" s="35"/>
      <c r="C815" s="29"/>
      <c r="D815" s="31"/>
    </row>
    <row r="816" spans="1:4" x14ac:dyDescent="0.25">
      <c r="A816" s="29"/>
      <c r="B816" s="35"/>
      <c r="C816" s="29"/>
      <c r="D816" s="31"/>
    </row>
    <row r="817" spans="1:4" x14ac:dyDescent="0.25">
      <c r="A817" s="29"/>
      <c r="B817" s="35"/>
      <c r="C817" s="29"/>
      <c r="D817" s="31"/>
    </row>
    <row r="818" spans="1:4" x14ac:dyDescent="0.25">
      <c r="A818" s="29"/>
      <c r="B818" s="35"/>
      <c r="C818" s="29"/>
      <c r="D818" s="31"/>
    </row>
    <row r="819" spans="1:4" x14ac:dyDescent="0.25">
      <c r="A819" s="29"/>
      <c r="B819" s="35"/>
      <c r="C819" s="29"/>
      <c r="D819" s="31"/>
    </row>
    <row r="820" spans="1:4" x14ac:dyDescent="0.25">
      <c r="A820" s="29"/>
      <c r="B820" s="35"/>
      <c r="C820" s="29"/>
      <c r="D820" s="31"/>
    </row>
    <row r="821" spans="1:4" x14ac:dyDescent="0.25">
      <c r="A821" s="29"/>
      <c r="B821" s="35"/>
      <c r="C821" s="29"/>
      <c r="D821" s="31"/>
    </row>
    <row r="822" spans="1:4" x14ac:dyDescent="0.25">
      <c r="A822" s="29"/>
      <c r="B822" s="35"/>
      <c r="C822" s="29"/>
      <c r="D822" s="31"/>
    </row>
    <row r="823" spans="1:4" x14ac:dyDescent="0.25">
      <c r="A823" s="29"/>
      <c r="B823" s="35"/>
      <c r="C823" s="29"/>
      <c r="D823" s="31"/>
    </row>
    <row r="824" spans="1:4" x14ac:dyDescent="0.25">
      <c r="A824" s="29"/>
      <c r="B824" s="35"/>
      <c r="C824" s="29"/>
      <c r="D824" s="31"/>
    </row>
    <row r="825" spans="1:4" x14ac:dyDescent="0.25">
      <c r="A825" s="29"/>
      <c r="B825" s="35"/>
      <c r="C825" s="29"/>
      <c r="D825" s="31"/>
    </row>
    <row r="826" spans="1:4" x14ac:dyDescent="0.25">
      <c r="A826" s="29"/>
      <c r="B826" s="35"/>
      <c r="C826" s="29"/>
      <c r="D826" s="31"/>
    </row>
    <row r="827" spans="1:4" x14ac:dyDescent="0.25">
      <c r="A827" s="29"/>
      <c r="B827" s="35"/>
      <c r="C827" s="29"/>
      <c r="D827" s="31"/>
    </row>
    <row r="828" spans="1:4" x14ac:dyDescent="0.25">
      <c r="A828" s="29"/>
      <c r="B828" s="35"/>
      <c r="C828" s="29"/>
      <c r="D828" s="31"/>
    </row>
    <row r="829" spans="1:4" x14ac:dyDescent="0.25">
      <c r="A829" s="29"/>
      <c r="B829" s="35"/>
      <c r="C829" s="29"/>
      <c r="D829" s="31"/>
    </row>
    <row r="830" spans="1:4" x14ac:dyDescent="0.25">
      <c r="A830" s="29"/>
      <c r="B830" s="35"/>
      <c r="C830" s="29"/>
      <c r="D830" s="31"/>
    </row>
    <row r="831" spans="1:4" x14ac:dyDescent="0.25">
      <c r="A831" s="29"/>
      <c r="B831" s="35"/>
      <c r="C831" s="29"/>
      <c r="D831" s="31"/>
    </row>
    <row r="832" spans="1:4" x14ac:dyDescent="0.25">
      <c r="A832" s="29"/>
      <c r="B832" s="35"/>
      <c r="C832" s="29"/>
      <c r="D832" s="31"/>
    </row>
    <row r="833" spans="1:4" x14ac:dyDescent="0.25">
      <c r="A833" s="29"/>
      <c r="B833" s="35"/>
      <c r="C833" s="29"/>
      <c r="D833" s="31"/>
    </row>
    <row r="834" spans="1:4" x14ac:dyDescent="0.25">
      <c r="A834" s="29"/>
      <c r="B834" s="35"/>
      <c r="C834" s="29"/>
      <c r="D834" s="31"/>
    </row>
    <row r="835" spans="1:4" x14ac:dyDescent="0.25">
      <c r="A835" s="29"/>
      <c r="B835" s="35"/>
      <c r="C835" s="29"/>
      <c r="D835" s="31"/>
    </row>
    <row r="836" spans="1:4" x14ac:dyDescent="0.25">
      <c r="A836" s="29"/>
      <c r="B836" s="35"/>
      <c r="C836" s="29"/>
      <c r="D836" s="31"/>
    </row>
    <row r="837" spans="1:4" x14ac:dyDescent="0.25">
      <c r="A837" s="29"/>
      <c r="B837" s="35"/>
      <c r="C837" s="29"/>
      <c r="D837" s="31"/>
    </row>
    <row r="838" spans="1:4" x14ac:dyDescent="0.25">
      <c r="A838" s="29"/>
      <c r="B838" s="35"/>
      <c r="C838" s="29"/>
      <c r="D838" s="31"/>
    </row>
    <row r="839" spans="1:4" x14ac:dyDescent="0.25">
      <c r="A839" s="29"/>
      <c r="B839" s="35"/>
      <c r="C839" s="29"/>
      <c r="D839" s="31"/>
    </row>
    <row r="840" spans="1:4" x14ac:dyDescent="0.25">
      <c r="A840" s="29"/>
      <c r="B840" s="35"/>
      <c r="C840" s="29"/>
      <c r="D840" s="31"/>
    </row>
    <row r="841" spans="1:4" x14ac:dyDescent="0.25">
      <c r="A841" s="29"/>
      <c r="B841" s="35"/>
      <c r="C841" s="29"/>
      <c r="D841" s="31"/>
    </row>
    <row r="842" spans="1:4" x14ac:dyDescent="0.25">
      <c r="A842" s="29"/>
      <c r="B842" s="35"/>
      <c r="C842" s="29"/>
      <c r="D842" s="31"/>
    </row>
    <row r="843" spans="1:4" x14ac:dyDescent="0.25">
      <c r="A843" s="29"/>
      <c r="B843" s="35"/>
      <c r="C843" s="29"/>
      <c r="D843" s="31"/>
    </row>
    <row r="844" spans="1:4" x14ac:dyDescent="0.25">
      <c r="A844" s="29"/>
      <c r="B844" s="35"/>
      <c r="C844" s="29"/>
      <c r="D844" s="31"/>
    </row>
    <row r="845" spans="1:4" x14ac:dyDescent="0.25">
      <c r="A845" s="29"/>
      <c r="B845" s="35"/>
      <c r="C845" s="29"/>
      <c r="D845" s="31"/>
    </row>
    <row r="846" spans="1:4" x14ac:dyDescent="0.25">
      <c r="A846" s="29"/>
      <c r="B846" s="35"/>
      <c r="C846" s="29"/>
      <c r="D846" s="31"/>
    </row>
    <row r="847" spans="1:4" x14ac:dyDescent="0.25">
      <c r="A847" s="29"/>
      <c r="B847" s="35"/>
      <c r="C847" s="29"/>
      <c r="D847" s="31"/>
    </row>
    <row r="848" spans="1:4" x14ac:dyDescent="0.25">
      <c r="A848" s="29"/>
      <c r="B848" s="35"/>
      <c r="C848" s="29"/>
      <c r="D848" s="31"/>
    </row>
    <row r="849" spans="1:4" x14ac:dyDescent="0.25">
      <c r="A849" s="29"/>
      <c r="B849" s="35"/>
      <c r="C849" s="29"/>
      <c r="D849" s="31"/>
    </row>
    <row r="850" spans="1:4" x14ac:dyDescent="0.25">
      <c r="A850" s="29"/>
      <c r="B850" s="35"/>
      <c r="C850" s="29"/>
      <c r="D850" s="31"/>
    </row>
    <row r="851" spans="1:4" x14ac:dyDescent="0.25">
      <c r="A851" s="29"/>
      <c r="B851" s="35"/>
      <c r="C851" s="29"/>
      <c r="D851" s="31"/>
    </row>
    <row r="852" spans="1:4" x14ac:dyDescent="0.25">
      <c r="A852" s="29"/>
      <c r="B852" s="35"/>
      <c r="C852" s="29"/>
      <c r="D852" s="31"/>
    </row>
    <row r="853" spans="1:4" x14ac:dyDescent="0.25">
      <c r="A853" s="29"/>
      <c r="B853" s="35"/>
      <c r="C853" s="29"/>
      <c r="D853" s="31"/>
    </row>
    <row r="854" spans="1:4" x14ac:dyDescent="0.25">
      <c r="A854" s="29"/>
      <c r="B854" s="35"/>
      <c r="C854" s="29"/>
      <c r="D854" s="31"/>
    </row>
    <row r="855" spans="1:4" x14ac:dyDescent="0.25">
      <c r="A855" s="29"/>
      <c r="B855" s="35"/>
      <c r="C855" s="29"/>
      <c r="D855" s="31"/>
    </row>
    <row r="856" spans="1:4" x14ac:dyDescent="0.25">
      <c r="A856" s="29"/>
      <c r="B856" s="35"/>
      <c r="C856" s="29"/>
      <c r="D856" s="31"/>
    </row>
    <row r="857" spans="1:4" x14ac:dyDescent="0.25">
      <c r="A857" s="29"/>
      <c r="B857" s="35"/>
      <c r="C857" s="29"/>
      <c r="D857" s="31"/>
    </row>
    <row r="858" spans="1:4" x14ac:dyDescent="0.25">
      <c r="A858" s="29"/>
      <c r="B858" s="35"/>
      <c r="C858" s="29"/>
      <c r="D858" s="31"/>
    </row>
    <row r="859" spans="1:4" x14ac:dyDescent="0.25">
      <c r="A859" s="29"/>
      <c r="B859" s="35"/>
      <c r="C859" s="29"/>
      <c r="D859" s="31"/>
    </row>
    <row r="860" spans="1:4" x14ac:dyDescent="0.25">
      <c r="A860" s="29"/>
      <c r="B860" s="35"/>
      <c r="C860" s="29"/>
      <c r="D860" s="31"/>
    </row>
    <row r="861" spans="1:4" x14ac:dyDescent="0.25">
      <c r="A861" s="29"/>
      <c r="B861" s="35"/>
      <c r="C861" s="29"/>
      <c r="D861" s="31"/>
    </row>
    <row r="862" spans="1:4" x14ac:dyDescent="0.25">
      <c r="A862" s="29"/>
      <c r="B862" s="35"/>
      <c r="C862" s="29"/>
      <c r="D862" s="31"/>
    </row>
  </sheetData>
  <autoFilter ref="A8:H8" xr:uid="{00000000-0009-0000-0000-000001000000}"/>
  <mergeCells count="1">
    <mergeCell ref="A5:C5"/>
  </mergeCells>
  <phoneticPr fontId="22" type="noConversion"/>
  <hyperlinks>
    <hyperlink ref="A5" location="'Postcode sector lookup'!A1" display="Or click here to return to postcode search" xr:uid="{00000000-0004-0000-0100-000000000000}"/>
    <hyperlink ref="A5:C5" location="'Postcode sector lookup'!A5" display="Or click here to return to postcode search" xr:uid="{00000000-0004-0000-0100-000001000000}"/>
  </hyperlink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10</vt:i4>
      </vt:variant>
    </vt:vector>
  </HeadingPairs>
  <TitlesOfParts>
    <vt:vector size="12" baseType="lpstr">
      <vt:lpstr>Postcode sector lookup</vt:lpstr>
      <vt:lpstr>All postcode data</vt:lpstr>
      <vt:lpstr>'Postcode sector lookup'!FirstBitOfPostcode</vt:lpstr>
      <vt:lpstr>'Postcode sector lookup'!LengthOfPostcodeString</vt:lpstr>
      <vt:lpstr>'Postcode sector lookup'!NumberOfLettersInPostcodeDistrict</vt:lpstr>
      <vt:lpstr>'Postcode sector lookup'!PositionOfLastNumberInPostcodeString</vt:lpstr>
      <vt:lpstr>'Postcode sector lookup'!PostcodeArea</vt:lpstr>
      <vt:lpstr>'Postcode sector lookup'!PostcodeDistrict</vt:lpstr>
      <vt:lpstr>'Postcode sector lookup'!PostcodeFormatted</vt:lpstr>
      <vt:lpstr>'Postcode sector lookup'!PostcodeNoSpaces</vt:lpstr>
      <vt:lpstr>'Postcode sector lookup'!PostcodeSector</vt:lpstr>
      <vt:lpstr>'Postcode sector lookup'!SecondBitOfPostcode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Newland</dc:creator>
  <cp:lastModifiedBy>Janine Randolph</cp:lastModifiedBy>
  <dcterms:created xsi:type="dcterms:W3CDTF">2015-04-08T10:28:41Z</dcterms:created>
  <dcterms:modified xsi:type="dcterms:W3CDTF">2024-11-06T13:54:22Z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c17c517-1496-4c3f-bc26-b8cb2602cae4_Enabled">
    <vt:lpwstr>true</vt:lpwstr>
  </property>
  <property fmtid="{D5CDD505-2E9C-101B-9397-08002B2CF9AE}" pid="3" name="MSIP_Label_fc17c517-1496-4c3f-bc26-b8cb2602cae4_SetDate">
    <vt:lpwstr>2021-03-04T08:50:16Z</vt:lpwstr>
  </property>
  <property fmtid="{D5CDD505-2E9C-101B-9397-08002B2CF9AE}" pid="4" name="MSIP_Label_fc17c517-1496-4c3f-bc26-b8cb2602cae4_Method">
    <vt:lpwstr>Privileged</vt:lpwstr>
  </property>
  <property fmtid="{D5CDD505-2E9C-101B-9397-08002B2CF9AE}" pid="5" name="MSIP_Label_fc17c517-1496-4c3f-bc26-b8cb2602cae4_Name">
    <vt:lpwstr>fc17c517-1496-4c3f-bc26-b8cb2602cae4</vt:lpwstr>
  </property>
  <property fmtid="{D5CDD505-2E9C-101B-9397-08002B2CF9AE}" pid="6" name="MSIP_Label_fc17c517-1496-4c3f-bc26-b8cb2602cae4_SiteId">
    <vt:lpwstr>70e4dd2e-aab7-4c6a-a882-3b6e7a39663e</vt:lpwstr>
  </property>
  <property fmtid="{D5CDD505-2E9C-101B-9397-08002B2CF9AE}" pid="7" name="MSIP_Label_fc17c517-1496-4c3f-bc26-b8cb2602cae4_ActionId">
    <vt:lpwstr/>
  </property>
  <property fmtid="{D5CDD505-2E9C-101B-9397-08002B2CF9AE}" pid="8" name="MSIP_Label_fc17c517-1496-4c3f-bc26-b8cb2602cae4_ContentBits">
    <vt:lpwstr>0</vt:lpwstr>
  </property>
</Properties>
</file>